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XIMENAV\Downloads\"/>
    </mc:Choice>
  </mc:AlternateContent>
  <xr:revisionPtr revIDLastSave="0" documentId="8_{78ABFC1F-D51E-41AF-BAF2-237C0E7EA3E8}" xr6:coauthVersionLast="47" xr6:coauthVersionMax="47" xr10:uidLastSave="{00000000-0000-0000-0000-000000000000}"/>
  <bookViews>
    <workbookView xWindow="-120" yWindow="-120" windowWidth="20730" windowHeight="11160" tabRatio="936" activeTab="4" xr2:uid="{00000000-000D-0000-FFFF-FFFF00000000}"/>
  </bookViews>
  <sheets>
    <sheet name="Índice" sheetId="1" r:id="rId1"/>
    <sheet name="Información general" sheetId="2" r:id="rId2"/>
    <sheet name="Clasificación" sheetId="4" state="hidden" r:id="rId3"/>
    <sheet name="BG 092021" sheetId="3" state="hidden" r:id="rId4"/>
    <sheet name="Balance General" sheetId="20" r:id="rId5"/>
    <sheet name="Estado de Resultados" sheetId="6" r:id="rId6"/>
    <sheet name="Variación Patrimonio Neto" sheetId="9" r:id="rId7"/>
    <sheet name="Flujo de Efectivo" sheetId="7" r:id="rId8"/>
    <sheet name="Notas 1 a Nota 4" sheetId="10" r:id="rId9"/>
    <sheet name="Nota 5 - Inc. 5.a a 5.d" sheetId="11" r:id="rId10"/>
    <sheet name="Nota 5 - Inc. 5.e" sheetId="12" r:id="rId11"/>
    <sheet name="Nota 5 - Inc. 5.f a 5aa" sheetId="13" r:id="rId12"/>
    <sheet name="Nota 6 a Nota 12" sheetId="14" r:id="rId13"/>
  </sheets>
  <externalReferences>
    <externalReference r:id="rId14"/>
  </externalReferences>
  <definedNames>
    <definedName name="\a">#REF!</definedName>
    <definedName name="_____DAT23">#REF!</definedName>
    <definedName name="_____DAT24">#REF!</definedName>
    <definedName name="____DAT23">#REF!</definedName>
    <definedName name="____DAT24">#REF!</definedName>
    <definedName name="___DAT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23">#REF!</definedName>
    <definedName name="___DAT24">#REF!</definedName>
    <definedName name="___DAT3">#REF!</definedName>
    <definedName name="___DAT4">#REF!</definedName>
    <definedName name="___DAT5">#REF!</definedName>
    <definedName name="___DAT6">#REF!</definedName>
    <definedName name="___DAT7">#REF!</definedName>
    <definedName name="___DAT8">#REF!</definedName>
    <definedName name="__DAT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23" localSheetId="6">#REF!</definedName>
    <definedName name="__DAT23">#REF!</definedName>
    <definedName name="__DAT24" localSheetId="6">#REF!</definedName>
    <definedName name="__DAT24">#REF!</definedName>
    <definedName name="__DAT3">#REF!</definedName>
    <definedName name="__DAT4">#REF!</definedName>
    <definedName name="__DAT5">#REF!</definedName>
    <definedName name="__DAT6">#REF!</definedName>
    <definedName name="__DAT7">#REF!</definedName>
    <definedName name="__DAT8">#REF!</definedName>
    <definedName name="__RSE1">#REF!</definedName>
    <definedName name="__RSE2">#REF!</definedName>
    <definedName name="_DAT1">#REF!</definedName>
    <definedName name="_DAT12">#REF!</definedName>
    <definedName name="_DAT13" localSheetId="6">#REF!</definedName>
    <definedName name="_DAT13">#REF!</definedName>
    <definedName name="_DAT14" localSheetId="6">#REF!</definedName>
    <definedName name="_DAT14">#REF!</definedName>
    <definedName name="_DAT15">#REF!</definedName>
    <definedName name="_DAT16">#REF!</definedName>
    <definedName name="_DAT17" localSheetId="6">#REF!</definedName>
    <definedName name="_DAT17">#REF!</definedName>
    <definedName name="_DAT18" localSheetId="6">#REF!</definedName>
    <definedName name="_DAT18">#REF!</definedName>
    <definedName name="_DAT19" localSheetId="6">#REF!</definedName>
    <definedName name="_DAT19">#REF!</definedName>
    <definedName name="_DAT2">#REF!</definedName>
    <definedName name="_DAT20" localSheetId="6">#REF!</definedName>
    <definedName name="_DAT20">#REF!</definedName>
    <definedName name="_DAT22" localSheetId="6">#REF!</definedName>
    <definedName name="_DAT22">#REF!</definedName>
    <definedName name="_DAT23" localSheetId="6">#REF!</definedName>
    <definedName name="_DAT23">#REF!</definedName>
    <definedName name="_DAT24" localSheetId="6">#REF!</definedName>
    <definedName name="_DAT24">#REF!</definedName>
    <definedName name="_DAT3" localSheetId="6">#REF!</definedName>
    <definedName name="_DAT3">#REF!</definedName>
    <definedName name="_DAT4" localSheetId="6">#REF!</definedName>
    <definedName name="_DAT4">#REF!</definedName>
    <definedName name="_DAT5" localSheetId="6">#REF!</definedName>
    <definedName name="_DAT5">#REF!</definedName>
    <definedName name="_DAT6">#REF!</definedName>
    <definedName name="_DAT7">#REF!</definedName>
    <definedName name="_DAT8">#REF!</definedName>
    <definedName name="_xlnm._FilterDatabase" localSheetId="3" hidden="1">'BG 092021'!$A$5:$F$517</definedName>
    <definedName name="_xlnm._FilterDatabase" localSheetId="2" hidden="1">Clasificación!$A$4:$R$1436</definedName>
    <definedName name="_Key1" localSheetId="6" hidden="1">#REF!</definedName>
    <definedName name="_Key1" hidden="1">#REF!</definedName>
    <definedName name="_Key2" localSheetId="6" hidden="1">#REF!</definedName>
    <definedName name="_Key2" hidden="1">#REF!</definedName>
    <definedName name="_Order1" hidden="1">255</definedName>
    <definedName name="_Order2" hidden="1">255</definedName>
    <definedName name="_Parse_In" localSheetId="6" hidden="1">#REF!</definedName>
    <definedName name="_Parse_In" hidden="1">#REF!</definedName>
    <definedName name="_Parse_Out" localSheetId="6" hidden="1">#REF!</definedName>
    <definedName name="_Parse_Out" hidden="1">#REF!</definedName>
    <definedName name="_RSE1">#REF!</definedName>
    <definedName name="_RSE2">#REF!</definedName>
    <definedName name="_TPy530231">#REF!</definedName>
    <definedName name="a" localSheetId="5" hidden="1">{#N/A,#N/A,FALSE,"Aging Summary";#N/A,#N/A,FALSE,"Ratio Analysis";#N/A,#N/A,FALSE,"Test 120 Day Accts";#N/A,#N/A,FALSE,"Tickmarks"}</definedName>
    <definedName name="a" localSheetId="7" hidden="1">{#N/A,#N/A,FALSE,"Aging Summary";#N/A,#N/A,FALSE,"Ratio Analysis";#N/A,#N/A,FALSE,"Test 120 Day Accts";#N/A,#N/A,FALSE,"Tickmarks"}</definedName>
    <definedName name="A" localSheetId="6">#REF!</definedName>
    <definedName name="a" hidden="1">{#N/A,#N/A,FALSE,"Aging Summary";#N/A,#N/A,FALSE,"Ratio Analysis";#N/A,#N/A,FALSE,"Test 120 Day Accts";#N/A,#N/A,FALSE,"Tickmarks"}</definedName>
    <definedName name="A_impresión_IM" localSheetId="6">#REF!</definedName>
    <definedName name="A_impresión_IM">#REF!</definedName>
    <definedName name="aakdkadk" hidden="1">#REF!</definedName>
    <definedName name="Acceso_Ganado">#REF!</definedName>
    <definedName name="acctascomb">#REF!</definedName>
    <definedName name="acctashold1">#REF!</definedName>
    <definedName name="acctashold2">#REF!</definedName>
    <definedName name="acctasnorte">#REF!</definedName>
    <definedName name="acctassur">#REF!</definedName>
    <definedName name="ADV_PROM" localSheetId="6">#REF!</definedName>
    <definedName name="ADV_PROM">#REF!</definedName>
    <definedName name="APSUMMARY">#REF!</definedName>
    <definedName name="AR_Balance">#REF!</definedName>
    <definedName name="ARA_Threshold">#REF!</definedName>
    <definedName name="_xlnm.Print_Area" localSheetId="5">'Estado de Resultados'!$A$1:$H$86</definedName>
    <definedName name="_xlnm.Print_Area" localSheetId="9">'Nota 5 - Inc. 5.a a 5.d'!$A$1:$J$88</definedName>
    <definedName name="_xlnm.Print_Area" localSheetId="10">'Nota 5 - Inc. 5.e'!$A$1:$I$101</definedName>
    <definedName name="_xlnm.Print_Area" localSheetId="11">'Nota 5 - Inc. 5.f a 5aa'!$A$1:$G$217</definedName>
    <definedName name="_xlnm.Print_Area" localSheetId="12">'Nota 6 a Nota 12'!$A$1:$I$51</definedName>
    <definedName name="_xlnm.Print_Area" localSheetId="8">'Notas 1 a Nota 4'!$A$1:$L$100</definedName>
    <definedName name="_xlnm.Print_Area" localSheetId="6">'Variación Patrimonio Neto'!$B$2:$M$28</definedName>
    <definedName name="Area_de_impresión2" localSheetId="6">#REF!</definedName>
    <definedName name="Area_de_impresión2">#REF!</definedName>
    <definedName name="Area_de_impresión3" localSheetId="6">#REF!</definedName>
    <definedName name="Area_de_impresión3">#REF!</definedName>
    <definedName name="ARGENTINA" localSheetId="6">#REF!</definedName>
    <definedName name="ARGENTINA">#REF!</definedName>
    <definedName name="ARP_Threshold">#REF!</definedName>
    <definedName name="Array">#REF!</definedName>
    <definedName name="AS2DocOpenMode" hidden="1">"AS2DocumentEdit"</definedName>
    <definedName name="AS2HasNoAutoHeaderFooter" hidden="1">" "</definedName>
    <definedName name="AS2ReportLS" hidden="1">1</definedName>
    <definedName name="AS2StaticLS" localSheetId="6" hidden="1">#REF!</definedName>
    <definedName name="AS2StaticLS" hidden="1">#REF!</definedName>
    <definedName name="AS2SyncStepLS" hidden="1">0</definedName>
    <definedName name="AS2TickmarkLS" localSheetId="6" hidden="1">#REF!</definedName>
    <definedName name="AS2TickmarkLS" hidden="1">#REF!</definedName>
    <definedName name="AS2VersionLS" hidden="1">300</definedName>
    <definedName name="assssssssssssssssssssssssssssssssssssssssss" hidden="1">#REF!</definedName>
    <definedName name="B" localSheetId="6">#REF!</definedName>
    <definedName name="B">#REF!</definedName>
    <definedName name="_xlnm.Database" localSheetId="6">#REF!</definedName>
    <definedName name="_xlnm.Database">#REF!</definedName>
    <definedName name="basemeta" localSheetId="6">#REF!</definedName>
    <definedName name="basemeta">#REF!</definedName>
    <definedName name="basenueva" localSheetId="6">#REF!</definedName>
    <definedName name="basenueva">#REF!</definedName>
    <definedName name="BB">#REF!</definedName>
    <definedName name="BCDE" localSheetId="7" hidden="1">{#N/A,#N/A,FALSE,"Aging Summary";#N/A,#N/A,FALSE,"Ratio Analysis";#N/A,#N/A,FALSE,"Test 120 Day Accts";#N/A,#N/A,FALSE,"Tickmarks"}</definedName>
    <definedName name="BCDE" localSheetId="6"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hidden="1">#REF!</definedName>
    <definedName name="bjhgugydrfshdxhcfi" hidden="1">#REF!</definedName>
    <definedName name="BRASIL" localSheetId="6">#REF!</definedName>
    <definedName name="BRASIL">#REF!</definedName>
    <definedName name="bsusocomb1">#REF!</definedName>
    <definedName name="bsusonorte1">#REF!</definedName>
    <definedName name="bsusosur1">#REF!</definedName>
    <definedName name="BuiltIn_Print_Area" localSheetId="6">#REF!</definedName>
    <definedName name="BuiltIn_Print_Area">#REF!</definedName>
    <definedName name="BuiltIn_Print_Area___0___0___0___0___0" localSheetId="6">#REF!</definedName>
    <definedName name="BuiltIn_Print_Area___0___0___0___0___0">#REF!</definedName>
    <definedName name="BuiltIn_Print_Area___0___0___0___0___0___0___0___0" localSheetId="6">#REF!</definedName>
    <definedName name="BuiltIn_Print_Area___0___0___0___0___0___0___0___0">#REF!</definedName>
    <definedName name="canal" localSheetId="6">#REF!</definedName>
    <definedName name="canal">#REF!</definedName>
    <definedName name="Capitali">#REF!</definedName>
    <definedName name="CC" localSheetId="6">#REF!</definedName>
    <definedName name="CC">#REF!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hart1" localSheetId="6">#REF!</definedName>
    <definedName name="chart1">#REF!</definedName>
    <definedName name="cliente" localSheetId="6">#REF!</definedName>
    <definedName name="cliente">#REF!</definedName>
    <definedName name="cliente2" localSheetId="6">#REF!</definedName>
    <definedName name="cliente2">#REF!</definedName>
    <definedName name="Clientes" localSheetId="6">#REF!</definedName>
    <definedName name="Clientes">#REF!</definedName>
    <definedName name="Clients_Population_Total" localSheetId="6">#REF!</definedName>
    <definedName name="Clients_Population_Total">#REF!</definedName>
    <definedName name="cndsuuuuuuuuuuuuuuuuuuuuuuuuuuuuuuuuuuuuuuuuuuuuuuuuuuuuu" hidden="1">#REF!</definedName>
    <definedName name="co" localSheetId="6">#REF!</definedName>
    <definedName name="co">#REF!</definedName>
    <definedName name="COMPAÑIAS" localSheetId="6">#REF!</definedName>
    <definedName name="COMPAÑIAS">#REF!</definedName>
    <definedName name="Compilacion">#REF!</definedName>
    <definedName name="complacu" localSheetId="6">#REF!</definedName>
    <definedName name="complacu">#REF!</definedName>
    <definedName name="complemes" localSheetId="6">#REF!</definedName>
    <definedName name="complemes">#REF!</definedName>
    <definedName name="Computed_Sample_Population_Total" localSheetId="6">#REF!</definedName>
    <definedName name="Computed_Sample_Population_Total">#REF!</definedName>
    <definedName name="COST_MP" localSheetId="6">#REF!</definedName>
    <definedName name="COST_MP">#REF!</definedName>
    <definedName name="crin0010">#REF!</definedName>
    <definedName name="Customer">#REF!</definedName>
    <definedName name="customerld">#REF!</definedName>
    <definedName name="CustomerPCS">#REF!</definedName>
    <definedName name="CY_Accounts_Receivable" localSheetId="6">#REF!</definedName>
    <definedName name="CY_Administration" localSheetId="6">#REF!</definedName>
    <definedName name="CY_Administration">#REF!</definedName>
    <definedName name="CY_Cash" localSheetId="6">#REF!</definedName>
    <definedName name="CY_Cash_Div_Dec" localSheetId="6">#REF!</definedName>
    <definedName name="CY_CASH_DIVIDENDS_DECLARED__per_common_share" localSheetId="6">#REF!</definedName>
    <definedName name="CY_Common_Equity" localSheetId="6">#REF!</definedName>
    <definedName name="CY_Cost_of_Sales" localSheetId="6">#REF!</definedName>
    <definedName name="CY_Current_Liabilities" localSheetId="6">#REF!</definedName>
    <definedName name="CY_Depreciation" localSheetId="6">#REF!</definedName>
    <definedName name="CY_Disc._Ops." localSheetId="6">#REF!</definedName>
    <definedName name="CY_Disc_mnth">#REF!</definedName>
    <definedName name="CY_Disc_pd">#REF!</definedName>
    <definedName name="CY_Discounts">#REF!</definedName>
    <definedName name="CY_Earnings_per_share" localSheetId="6">#REF!</definedName>
    <definedName name="CY_Extraord." localSheetId="6">#REF!</definedName>
    <definedName name="CY_Gross_Profit" localSheetId="6">#REF!</definedName>
    <definedName name="CY_INC_AFT_TAX" localSheetId="6">#REF!</definedName>
    <definedName name="CY_INC_BEF_EXTRAORD" localSheetId="6">#REF!</definedName>
    <definedName name="CY_Inc_Bef_Tax" localSheetId="6">#REF!</definedName>
    <definedName name="CY_Intangible_Assets" localSheetId="6">#REF!</definedName>
    <definedName name="CY_Intangible_Assets">#REF!</definedName>
    <definedName name="CY_Interest_Expense" localSheetId="6">#REF!</definedName>
    <definedName name="CY_Inventory" localSheetId="6">#REF!</definedName>
    <definedName name="CY_LIABIL_EQUITY" localSheetId="6">#REF!</definedName>
    <definedName name="CY_LIABIL_EQUITY">#REF!</definedName>
    <definedName name="CY_Long_term_Debt__excl_Dfd_Taxes" localSheetId="6">#REF!</definedName>
    <definedName name="CY_LT_Debt" localSheetId="6">#REF!</definedName>
    <definedName name="CY_Market_Value_of_Equity" localSheetId="6">#REF!</definedName>
    <definedName name="CY_Marketable_Sec" localSheetId="6">#REF!</definedName>
    <definedName name="CY_Marketable_Sec">#REF!</definedName>
    <definedName name="CY_NET_INCOME" localSheetId="6">#REF!</definedName>
    <definedName name="CY_NET_PROFIT">#REF!</definedName>
    <definedName name="CY_Net_Revenue" localSheetId="6">#REF!</definedName>
    <definedName name="CY_Operating_Income" localSheetId="6">#REF!</definedName>
    <definedName name="CY_Operating_Income">#REF!</definedName>
    <definedName name="CY_Other" localSheetId="6">#REF!</definedName>
    <definedName name="CY_Other">#REF!</definedName>
    <definedName name="CY_Other_Curr_Assets" localSheetId="6">#REF!</definedName>
    <definedName name="CY_Other_Curr_Assets">#REF!</definedName>
    <definedName name="CY_Other_LT_Assets" localSheetId="6">#REF!</definedName>
    <definedName name="CY_Other_LT_Assets">#REF!</definedName>
    <definedName name="CY_Other_LT_Liabilities" localSheetId="6">#REF!</definedName>
    <definedName name="CY_Other_LT_Liabilities">#REF!</definedName>
    <definedName name="CY_Preferred_Stock" localSheetId="6">#REF!</definedName>
    <definedName name="CY_Preferred_Stock">#REF!</definedName>
    <definedName name="CY_QUICK_ASSETS" localSheetId="6">#REF!</definedName>
    <definedName name="CY_Ret_mnth">#REF!</definedName>
    <definedName name="CY_Ret_pd">#REF!</definedName>
    <definedName name="CY_Retained_Earnings" localSheetId="6">#REF!</definedName>
    <definedName name="CY_Retained_Earnings">#REF!</definedName>
    <definedName name="CY_Returns">#REF!</definedName>
    <definedName name="CY_Selling" localSheetId="6">#REF!</definedName>
    <definedName name="CY_Selling">#REF!</definedName>
    <definedName name="CY_Tangible_Assets" localSheetId="6">#REF!</definedName>
    <definedName name="CY_Tangible_Assets">#REF!</definedName>
    <definedName name="CY_Tangible_Net_Worth" localSheetId="6">#REF!</definedName>
    <definedName name="CY_Taxes" localSheetId="6">#REF!</definedName>
    <definedName name="CY_TOTAL_ASSETS" localSheetId="6">#REF!</definedName>
    <definedName name="CY_TOTAL_CURR_ASSETS" localSheetId="6">#REF!</definedName>
    <definedName name="CY_TOTAL_DEBT" localSheetId="6">#REF!</definedName>
    <definedName name="CY_TOTAL_EQUITY" localSheetId="6">#REF!</definedName>
    <definedName name="CY_Trade_Payables" localSheetId="6">#REF!</definedName>
    <definedName name="CY_Weighted_Average" localSheetId="6">#REF!</definedName>
    <definedName name="CY_Working_Capital" localSheetId="6">#REF!</definedName>
    <definedName name="CY_Year_Income_Statement" localSheetId="6">#REF!</definedName>
    <definedName name="da" localSheetId="5" hidden="1">{#N/A,#N/A,FALSE,"Aging Summary";#N/A,#N/A,FALSE,"Ratio Analysis";#N/A,#N/A,FALSE,"Test 120 Day Accts";#N/A,#N/A,FALSE,"Tickmarks"}</definedName>
    <definedName name="da" localSheetId="7" hidden="1">{#N/A,#N/A,FALSE,"Aging Summary";#N/A,#N/A,FALSE,"Ratio Analysis";#N/A,#N/A,FALSE,"Test 120 Day Accts";#N/A,#N/A,FALSE,"Tickmarks"}</definedName>
    <definedName name="da" localSheetId="6" hidden="1">{#N/A,#N/A,FALSE,"Aging Summary";#N/A,#N/A,FALSE,"Ratio Analysis";#N/A,#N/A,FALSE,"Test 120 Day Accts";#N/A,#N/A,FALSE,"Tickmarks"}</definedName>
    <definedName name="da" hidden="1">{#N/A,#N/A,FALSE,"Aging Summary";#N/A,#N/A,FALSE,"Ratio Analysis";#N/A,#N/A,FALSE,"Test 120 Day Accts";#N/A,#N/A,FALSE,"Tickmarks"}</definedName>
    <definedName name="DAFDFAD" localSheetId="5" hidden="1">{#N/A,#N/A,FALSE,"VOL"}</definedName>
    <definedName name="DAFDFAD" localSheetId="7" hidden="1">{#N/A,#N/A,FALSE,"VOL"}</definedName>
    <definedName name="DAFDFAD" localSheetId="6" hidden="1">{#N/A,#N/A,FALSE,"VOL"}</definedName>
    <definedName name="DAFDFAD" hidden="1">{#N/A,#N/A,FALSE,"VOL"}</definedName>
    <definedName name="DASA" localSheetId="6">#REF!</definedName>
    <definedName name="DASA">#REF!</definedName>
    <definedName name="data" localSheetId="6">#REF!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os" localSheetId="6">#REF!</definedName>
    <definedName name="datos">#REF!</definedName>
    <definedName name="Definición">#REF!</definedName>
    <definedName name="desc" localSheetId="6">#REF!</definedName>
    <definedName name="desc">#REF!</definedName>
    <definedName name="detaacu" localSheetId="6">#REF!</definedName>
    <definedName name="detaacu">#REF!</definedName>
    <definedName name="detames" localSheetId="6">#REF!</definedName>
    <definedName name="detames">#REF!</definedName>
    <definedName name="dgh">#REF!</definedName>
    <definedName name="Diferencias_de_redondeo">#REF!</definedName>
    <definedName name="Disagg_AR_Balance">#REF!</definedName>
    <definedName name="Disaggregations_SRD">#REF!</definedName>
    <definedName name="Disc_Allowance">#REF!</definedName>
    <definedName name="Dist" localSheetId="6">#REF!</definedName>
    <definedName name="Dist">#REF!</definedName>
    <definedName name="distribuidores" localSheetId="6">#REF!</definedName>
    <definedName name="distribuidores">#REF!</definedName>
    <definedName name="Dollar_Threshold" localSheetId="6">#REF!</definedName>
    <definedName name="Dollar_Threshold">#REF!</definedName>
    <definedName name="dtt" hidden="1">#REF!</definedName>
    <definedName name="Edesa" localSheetId="6">#REF!</definedName>
    <definedName name="Edesa">#REF!</definedName>
    <definedName name="Enriputo" localSheetId="6">#REF!</definedName>
    <definedName name="Enriputo">#REF!</definedName>
    <definedName name="eoafh">#REF!</definedName>
    <definedName name="eoafn">#REF!</definedName>
    <definedName name="eoafs">#REF!</definedName>
    <definedName name="est" localSheetId="6">#REF!</definedName>
    <definedName name="est">#REF!</definedName>
    <definedName name="ESTBF" localSheetId="6">#REF!</definedName>
    <definedName name="ESTBF">#REF!</definedName>
    <definedName name="ESTIMADO" localSheetId="6">#REF!</definedName>
    <definedName name="ESTIMADO">#REF!</definedName>
    <definedName name="EV__LASTREFTIME__" hidden="1">38972.3597337963</definedName>
    <definedName name="EX" localSheetId="6">#REF!</definedName>
    <definedName name="EX">#REF!</definedName>
    <definedName name="Excel_BuiltIn__FilterDatabase_1_1">#REF!</definedName>
    <definedName name="Excel_BuiltIn_Print_Area_6_1_1_1">"$'OMNI 2007'.$#REF!$#REF!:$#REF!$#REF!"</definedName>
    <definedName name="fdg">#REF!</definedName>
    <definedName name="fds">#REF!</definedName>
    <definedName name="ffffff" hidden="1">"AS2DocumentBrowse"</definedName>
    <definedName name="fgg">#REF!</definedName>
    <definedName name="fnjrjkkkkkkkkkkkkkkkk" hidden="1">#REF!</definedName>
    <definedName name="GA">#REF!</definedName>
    <definedName name="gald">#REF!</definedName>
    <definedName name="GAPCS">#REF!</definedName>
    <definedName name="GASTOS" localSheetId="6">#REF!</definedName>
    <definedName name="GASTOS">#REF!</definedName>
    <definedName name="grandes3">#REF!</definedName>
    <definedName name="histor" localSheetId="6">#REF!</definedName>
    <definedName name="histor">#REF!</definedName>
    <definedName name="hjkhjficjnkdhfoikds" hidden="1">#REF!</definedName>
    <definedName name="Hola">#REF!</definedName>
    <definedName name="in" hidden="1">#REF!</definedName>
    <definedName name="INT">#REF!</definedName>
    <definedName name="intangcomb">#REF!</definedName>
    <definedName name="intanghold">#REF!</definedName>
    <definedName name="intangnorte">#REF!</definedName>
    <definedName name="intangsur">#REF!</definedName>
    <definedName name="Interval" localSheetId="6">#REF!</definedName>
    <definedName name="Interval">#REF!</definedName>
    <definedName name="jhhj" hidden="1">#REF!</definedName>
    <definedName name="jjee">#REF!</definedName>
    <definedName name="jkkj" hidden="1">#REF!</definedName>
    <definedName name="junio">#REF!</definedName>
    <definedName name="JYGJHSDSJDFD" hidden="1">#REF!</definedName>
    <definedName name="K2_WBEVMODE" hidden="1">-1</definedName>
    <definedName name="kdkdk">#REF!</definedName>
    <definedName name="kfdg">#REF!</definedName>
    <definedName name="kfg">#REF!</definedName>
    <definedName name="Leadsheet">#REF!</definedName>
    <definedName name="liq" localSheetId="5" hidden="1">{#N/A,#N/A,FALSE,"VOL"}</definedName>
    <definedName name="liq" localSheetId="7" hidden="1">{#N/A,#N/A,FALSE,"VOL"}</definedName>
    <definedName name="liq" localSheetId="6" hidden="1">{#N/A,#N/A,FALSE,"VOL"}</definedName>
    <definedName name="liq" hidden="1">{#N/A,#N/A,FALSE,"VOL"}</definedName>
    <definedName name="listasuper" localSheetId="6">#REF!</definedName>
    <definedName name="listasuper">#REF!</definedName>
    <definedName name="Maintenance">#REF!</definedName>
    <definedName name="maintenanceld">#REF!</definedName>
    <definedName name="MaintenancePCS">#REF!</definedName>
    <definedName name="marca" localSheetId="6">#REF!</definedName>
    <definedName name="marca">#REF!</definedName>
    <definedName name="Marcas" localSheetId="6">#REF!</definedName>
    <definedName name="Marcas">#REF!</definedName>
    <definedName name="Minimis">#REF!</definedName>
    <definedName name="MKT">#REF!</definedName>
    <definedName name="mktld">#REF!</definedName>
    <definedName name="MKTPCS">#REF!</definedName>
    <definedName name="MP" localSheetId="6">#REF!</definedName>
    <definedName name="MP">#REF!</definedName>
    <definedName name="MP_AR_Balance">#REF!</definedName>
    <definedName name="MP_SRD">#REF!</definedName>
    <definedName name="Muestrini" hidden="1">3</definedName>
    <definedName name="ncjdbjfkw" hidden="1">#REF!</definedName>
    <definedName name="NDJFDOVFD" hidden="1">#REF!</definedName>
    <definedName name="Networ">#REF!</definedName>
    <definedName name="Network">#REF!</definedName>
    <definedName name="networkld">#REF!</definedName>
    <definedName name="NetworkPCS">#REF!</definedName>
    <definedName name="new" localSheetId="7" hidden="1">{#N/A,#N/A,FALSE,"Aging Summary";#N/A,#N/A,FALSE,"Ratio Analysis";#N/A,#N/A,FALSE,"Test 120 Day Accts";#N/A,#N/A,FALSE,"Tickmarks"}</definedName>
    <definedName name="new" localSheetId="6"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hidden="1">#REF!</definedName>
    <definedName name="njkhoikh" hidden="1">#REF!</definedName>
    <definedName name="nmm" localSheetId="5" hidden="1">{#N/A,#N/A,FALSE,"VOL"}</definedName>
    <definedName name="nmm" localSheetId="7" hidden="1">{#N/A,#N/A,FALSE,"VOL"}</definedName>
    <definedName name="nmm" localSheetId="6" hidden="1">{#N/A,#N/A,FALSE,"VOL"}</definedName>
    <definedName name="nmm" hidden="1">{#N/A,#N/A,FALSE,"VOL"}</definedName>
    <definedName name="NO" localSheetId="5" hidden="1">{#N/A,#N/A,FALSE,"VOL"}</definedName>
    <definedName name="NO" localSheetId="7" hidden="1">{#N/A,#N/A,FALSE,"VOL"}</definedName>
    <definedName name="NO" localSheetId="6" hidden="1">{#N/A,#N/A,FALSE,"VOL"}</definedName>
    <definedName name="NO" hidden="1">{#N/A,#N/A,FALSE,"VOL"}</definedName>
    <definedName name="NonTop_Stratum_Value" localSheetId="6">#REF!</definedName>
    <definedName name="NonTop_Stratum_Value">#REF!</definedName>
    <definedName name="Number_of_Selections">#REF!</definedName>
    <definedName name="Numof_Selections2">#REF!</definedName>
    <definedName name="ñfdsl">#REF!</definedName>
    <definedName name="ññ">#REF!</definedName>
    <definedName name="OLE_LINK1" localSheetId="9">'Nota 5 - Inc. 5.a a 5.d'!$B$14</definedName>
    <definedName name="OLE_LINK1" localSheetId="10">'Nota 5 - Inc. 5.e'!#REF!</definedName>
    <definedName name="OLE_LINK1" localSheetId="11">'Nota 5 - Inc. 5.f a 5aa'!#REF!</definedName>
    <definedName name="OLE_LINK1" localSheetId="12">'Nota 6 a Nota 12'!#REF!</definedName>
    <definedName name="OPPROD" localSheetId="6">#REF!</definedName>
    <definedName name="OPPROD">#REF!</definedName>
    <definedName name="opt">#REF!</definedName>
    <definedName name="optr">#REF!</definedName>
    <definedName name="Others">#REF!</definedName>
    <definedName name="othersld">#REF!</definedName>
    <definedName name="OthersPCS">#REF!</definedName>
    <definedName name="PARAGUAY" localSheetId="6">#REF!</definedName>
    <definedName name="PARAGUAY">#REF!</definedName>
    <definedName name="participa" localSheetId="6">#REF!</definedName>
    <definedName name="participa">#REF!</definedName>
    <definedName name="Partidas_seleccionadas_test_de_">#REF!</definedName>
    <definedName name="Partidas_Selecionadas">#REF!</definedName>
    <definedName name="Percent_Threshold" localSheetId="6">#REF!</definedName>
    <definedName name="Percent_Threshold">#REF!</definedName>
    <definedName name="PL_Dollar_Threshold" localSheetId="6">#REF!</definedName>
    <definedName name="PL_Dollar_Threshold">#REF!</definedName>
    <definedName name="PL_Percent_Threshold" localSheetId="6">#REF!</definedName>
    <definedName name="PL_Percent_Threshold">#REF!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OLYAR" localSheetId="6">#REF!</definedName>
    <definedName name="POLYAR">#REF!</definedName>
    <definedName name="potir">#REF!</definedName>
    <definedName name="ppc" localSheetId="6">#REF!</definedName>
    <definedName name="ppc">#REF!</definedName>
    <definedName name="pr" localSheetId="6">#REF!</definedName>
    <definedName name="pr">#REF!</definedName>
    <definedName name="previs">#REF!</definedName>
    <definedName name="PS_Test_de_Gastos">#REF!</definedName>
    <definedName name="PY_Accounts_Receivable" localSheetId="6">#REF!</definedName>
    <definedName name="PY_Administration" localSheetId="6">#REF!</definedName>
    <definedName name="PY_Administration">#REF!</definedName>
    <definedName name="PY_Cash" localSheetId="6">#REF!</definedName>
    <definedName name="PY_Cash_Div_Dec" localSheetId="6">#REF!</definedName>
    <definedName name="PY_CASH_DIVIDENDS_DECLARED__per_common_share" localSheetId="6">#REF!</definedName>
    <definedName name="PY_Common_Equity" localSheetId="6">#REF!</definedName>
    <definedName name="PY_Cost_of_Sales" localSheetId="6">#REF!</definedName>
    <definedName name="PY_Current_Liabilities" localSheetId="6">#REF!</definedName>
    <definedName name="PY_Depreciation" localSheetId="6">#REF!</definedName>
    <definedName name="PY_Disc._Ops." localSheetId="6">#REF!</definedName>
    <definedName name="PY_Disc_allow">#REF!</definedName>
    <definedName name="PY_Disc_mnth">#REF!</definedName>
    <definedName name="PY_Disc_pd">#REF!</definedName>
    <definedName name="PY_Discounts">#REF!</definedName>
    <definedName name="PY_Earnings_per_share" localSheetId="6">#REF!</definedName>
    <definedName name="PY_Extraord." localSheetId="6">#REF!</definedName>
    <definedName name="PY_Gross_Profit" localSheetId="6">#REF!</definedName>
    <definedName name="PY_INC_AFT_TAX" localSheetId="6">#REF!</definedName>
    <definedName name="PY_INC_BEF_EXTRAORD" localSheetId="6">#REF!</definedName>
    <definedName name="PY_Inc_Bef_Tax" localSheetId="6">#REF!</definedName>
    <definedName name="PY_Intangible_Assets" localSheetId="6">#REF!</definedName>
    <definedName name="PY_Intangible_Assets">#REF!</definedName>
    <definedName name="PY_Interest_Expense" localSheetId="6">#REF!</definedName>
    <definedName name="PY_Inventory" localSheetId="6">#REF!</definedName>
    <definedName name="PY_LIABIL_EQUITY" localSheetId="6">#REF!</definedName>
    <definedName name="PY_LIABIL_EQUITY">#REF!</definedName>
    <definedName name="PY_Long_term_Debt__excl_Dfd_Taxes" localSheetId="6">#REF!</definedName>
    <definedName name="PY_LT_Debt" localSheetId="6">#REF!</definedName>
    <definedName name="PY_Market_Value_of_Equity" localSheetId="6">#REF!</definedName>
    <definedName name="PY_Marketable_Sec" localSheetId="6">#REF!</definedName>
    <definedName name="PY_Marketable_Sec">#REF!</definedName>
    <definedName name="PY_NET_INCOME" localSheetId="6">#REF!</definedName>
    <definedName name="PY_NET_PROFIT">#REF!</definedName>
    <definedName name="PY_Net_Revenue" localSheetId="6">#REF!</definedName>
    <definedName name="PY_Operating_Inc" localSheetId="6">#REF!</definedName>
    <definedName name="PY_Operating_Inc">#REF!</definedName>
    <definedName name="PY_Operating_Income" localSheetId="6">#REF!</definedName>
    <definedName name="PY_Operating_Income">#REF!</definedName>
    <definedName name="PY_Other_Curr_Assets" localSheetId="6">#REF!</definedName>
    <definedName name="PY_Other_Curr_Assets">#REF!</definedName>
    <definedName name="PY_Other_Exp" localSheetId="6">#REF!</definedName>
    <definedName name="PY_Other_Exp">#REF!</definedName>
    <definedName name="PY_Other_LT_Assets" localSheetId="6">#REF!</definedName>
    <definedName name="PY_Other_LT_Assets">#REF!</definedName>
    <definedName name="PY_Other_LT_Liabilities" localSheetId="6">#REF!</definedName>
    <definedName name="PY_Other_LT_Liabilities">#REF!</definedName>
    <definedName name="PY_Preferred_Stock" localSheetId="6">#REF!</definedName>
    <definedName name="PY_Preferred_Stock">#REF!</definedName>
    <definedName name="PY_QUICK_ASSETS" localSheetId="6">#REF!</definedName>
    <definedName name="PY_Ret_allow">#REF!</definedName>
    <definedName name="PY_Ret_mnth">#REF!</definedName>
    <definedName name="PY_Ret_pd">#REF!</definedName>
    <definedName name="PY_Retained_Earnings" localSheetId="6">#REF!</definedName>
    <definedName name="PY_Retained_Earnings">#REF!</definedName>
    <definedName name="PY_Returns">#REF!</definedName>
    <definedName name="PY_Selling" localSheetId="6">#REF!</definedName>
    <definedName name="PY_Selling">#REF!</definedName>
    <definedName name="PY_Tangible_Assets" localSheetId="6">#REF!</definedName>
    <definedName name="PY_Tangible_Assets">#REF!</definedName>
    <definedName name="PY_Tangible_Net_Worth" localSheetId="6">#REF!</definedName>
    <definedName name="PY_Taxes" localSheetId="6">#REF!</definedName>
    <definedName name="PY_TOTAL_ASSETS" localSheetId="6">#REF!</definedName>
    <definedName name="PY_TOTAL_CURR_ASSETS" localSheetId="6">#REF!</definedName>
    <definedName name="PY_TOTAL_DEBT" localSheetId="6">#REF!</definedName>
    <definedName name="PY_TOTAL_EQUITY" localSheetId="6">#REF!</definedName>
    <definedName name="PY_Trade_Payables" localSheetId="6">#REF!</definedName>
    <definedName name="PY_Weighted_Average" localSheetId="6">#REF!</definedName>
    <definedName name="PY_Working_Capital" localSheetId="6">#REF!</definedName>
    <definedName name="PY_Year_Income_Statement" localSheetId="6">#REF!</definedName>
    <definedName name="PY2_Accounts_Receivable" localSheetId="6">#REF!</definedName>
    <definedName name="PY2_Administration" localSheetId="6">#REF!</definedName>
    <definedName name="PY2_Cash" localSheetId="6">#REF!</definedName>
    <definedName name="PY2_Cash_Div_Dec" localSheetId="6">#REF!</definedName>
    <definedName name="PY2_CASH_DIVIDENDS_DECLARED__per_common_share" localSheetId="6">#REF!</definedName>
    <definedName name="PY2_Common_Equity" localSheetId="6">#REF!</definedName>
    <definedName name="PY2_Cost_of_Sales" localSheetId="6">#REF!</definedName>
    <definedName name="PY2_Current_Liabilities" localSheetId="6">#REF!</definedName>
    <definedName name="PY2_Depreciation" localSheetId="6">#REF!</definedName>
    <definedName name="PY2_Disc._Ops." localSheetId="6">#REF!</definedName>
    <definedName name="PY2_Earnings_per_share" localSheetId="6">#REF!</definedName>
    <definedName name="PY2_Extraord." localSheetId="6">#REF!</definedName>
    <definedName name="PY2_Gross_Profit" localSheetId="6">#REF!</definedName>
    <definedName name="PY2_INC_AFT_TAX" localSheetId="6">#REF!</definedName>
    <definedName name="PY2_INC_BEF_EXTRAORD" localSheetId="6">#REF!</definedName>
    <definedName name="PY2_Inc_Bef_Tax" localSheetId="6">#REF!</definedName>
    <definedName name="PY2_Intangible_Assets" localSheetId="6">#REF!</definedName>
    <definedName name="PY2_Interest_Expense" localSheetId="6">#REF!</definedName>
    <definedName name="PY2_Inventory" localSheetId="6">#REF!</definedName>
    <definedName name="PY2_LIABIL_EQUITY" localSheetId="6">#REF!</definedName>
    <definedName name="PY2_Long_term_Debt__excl_Dfd_Taxes" localSheetId="6">#REF!</definedName>
    <definedName name="PY2_LT_Debt" localSheetId="6">#REF!</definedName>
    <definedName name="PY2_Market_Value_of_Equity" localSheetId="6">#REF!</definedName>
    <definedName name="PY2_Marketable_Sec" localSheetId="6">#REF!</definedName>
    <definedName name="PY2_NET_INCOME" localSheetId="6">#REF!</definedName>
    <definedName name="PY2_Net_Revenue" localSheetId="6">#REF!</definedName>
    <definedName name="PY2_Operating_Inc" localSheetId="6">#REF!</definedName>
    <definedName name="PY2_Operating_Income" localSheetId="6">#REF!</definedName>
    <definedName name="PY2_Other_Curr_Assets" localSheetId="6">#REF!</definedName>
    <definedName name="PY2_Other_Exp." localSheetId="6">#REF!</definedName>
    <definedName name="PY2_Other_LT_Assets" localSheetId="6">#REF!</definedName>
    <definedName name="PY2_Other_LT_Liabilities" localSheetId="6">#REF!</definedName>
    <definedName name="PY2_Preferred_Stock" localSheetId="6">#REF!</definedName>
    <definedName name="PY2_QUICK_ASSETS" localSheetId="6">#REF!</definedName>
    <definedName name="PY2_Retained_Earnings" localSheetId="6">#REF!</definedName>
    <definedName name="PY2_Selling" localSheetId="6">#REF!</definedName>
    <definedName name="PY2_Tangible_Assets" localSheetId="6">#REF!</definedName>
    <definedName name="PY2_Tangible_Net_Worth" localSheetId="6">#REF!</definedName>
    <definedName name="PY2_Taxes" localSheetId="6">#REF!</definedName>
    <definedName name="PY2_TOTAL_ASSETS" localSheetId="6">#REF!</definedName>
    <definedName name="PY2_TOTAL_CURR_ASSETS" localSheetId="6">#REF!</definedName>
    <definedName name="PY2_TOTAL_DEBT" localSheetId="6">#REF!</definedName>
    <definedName name="PY2_TOTAL_EQUITY" localSheetId="6">#REF!</definedName>
    <definedName name="PY2_Trade_Payables" localSheetId="6">#REF!</definedName>
    <definedName name="PY2_Weighted_Average" localSheetId="6">#REF!</definedName>
    <definedName name="PY2_Working_Capital" localSheetId="6">#REF!</definedName>
    <definedName name="PY2_Year_Income_Statement" localSheetId="6">#REF!</definedName>
    <definedName name="PY3_Accounts_Receivable" localSheetId="6">#REF!</definedName>
    <definedName name="PY3_Administration" localSheetId="6">#REF!</definedName>
    <definedName name="PY3_Cash" localSheetId="6">#REF!</definedName>
    <definedName name="PY3_Common_Equity" localSheetId="6">#REF!</definedName>
    <definedName name="PY3_Cost_of_Sales" localSheetId="6">#REF!</definedName>
    <definedName name="PY3_Current_Liabilities" localSheetId="6">#REF!</definedName>
    <definedName name="PY3_Depreciation" localSheetId="6">#REF!</definedName>
    <definedName name="PY3_Disc._Ops." localSheetId="6">#REF!</definedName>
    <definedName name="PY3_Extraord." localSheetId="6">#REF!</definedName>
    <definedName name="PY3_Gross_Profit" localSheetId="6">#REF!</definedName>
    <definedName name="PY3_INC_AFT_TAX" localSheetId="6">#REF!</definedName>
    <definedName name="PY3_INC_BEF_EXTRAORD" localSheetId="6">#REF!</definedName>
    <definedName name="PY3_Inc_Bef_Tax" localSheetId="6">#REF!</definedName>
    <definedName name="PY3_Intangible_Assets" localSheetId="6">#REF!</definedName>
    <definedName name="PY3_Intangible_Assets">#REF!</definedName>
    <definedName name="PY3_Interest_Expense" localSheetId="6">#REF!</definedName>
    <definedName name="PY3_Inventory" localSheetId="6">#REF!</definedName>
    <definedName name="PY3_LIABIL_EQUITY" localSheetId="6">#REF!</definedName>
    <definedName name="PY3_Long_term_Debt__excl_Dfd_Taxes" localSheetId="6">#REF!</definedName>
    <definedName name="PY3_Marketable_Sec" localSheetId="6">#REF!</definedName>
    <definedName name="PY3_Marketable_Sec">#REF!</definedName>
    <definedName name="PY3_NET_INCOME" localSheetId="6">#REF!</definedName>
    <definedName name="PY3_Net_Revenue" localSheetId="6">#REF!</definedName>
    <definedName name="PY3_Operating_Inc" localSheetId="6">#REF!</definedName>
    <definedName name="PY3_Other_Curr_Assets" localSheetId="6">#REF!</definedName>
    <definedName name="PY3_Other_Curr_Assets">#REF!</definedName>
    <definedName name="PY3_Other_Exp." localSheetId="6">#REF!</definedName>
    <definedName name="PY3_Other_LT_Assets" localSheetId="6">#REF!</definedName>
    <definedName name="PY3_Other_LT_Assets">#REF!</definedName>
    <definedName name="PY3_Other_LT_Liabilities" localSheetId="6">#REF!</definedName>
    <definedName name="PY3_Other_LT_Liabilities">#REF!</definedName>
    <definedName name="PY3_Preferred_Stock" localSheetId="6">#REF!</definedName>
    <definedName name="PY3_Preferred_Stock">#REF!</definedName>
    <definedName name="PY3_QUICK_ASSETS" localSheetId="6">#REF!</definedName>
    <definedName name="PY3_Retained_Earnings" localSheetId="6">#REF!</definedName>
    <definedName name="PY3_Retained_Earnings">#REF!</definedName>
    <definedName name="PY3_Selling" localSheetId="6">#REF!</definedName>
    <definedName name="PY3_Tangible_Assets" localSheetId="6">#REF!</definedName>
    <definedName name="PY3_Tangible_Assets">#REF!</definedName>
    <definedName name="PY3_Taxes" localSheetId="6">#REF!</definedName>
    <definedName name="PY3_TOTAL_ASSETS" localSheetId="6">#REF!</definedName>
    <definedName name="PY3_TOTAL_CURR_ASSETS" localSheetId="6">#REF!</definedName>
    <definedName name="PY3_TOTAL_DEBT" localSheetId="6">#REF!</definedName>
    <definedName name="PY3_TOTAL_EQUITY" localSheetId="6">#REF!</definedName>
    <definedName name="PY3_Trade_Payables" localSheetId="6">#REF!</definedName>
    <definedName name="PY3_Year_Income_Statement" localSheetId="6">#REF!</definedName>
    <definedName name="PY4_Accounts_Receivable" localSheetId="6">#REF!</definedName>
    <definedName name="PY4_Administration" localSheetId="6">#REF!</definedName>
    <definedName name="PY4_Cash" localSheetId="6">#REF!</definedName>
    <definedName name="PY4_Common_Equity" localSheetId="6">#REF!</definedName>
    <definedName name="PY4_Cost_of_Sales" localSheetId="6">#REF!</definedName>
    <definedName name="PY4_Current_Liabilities" localSheetId="6">#REF!</definedName>
    <definedName name="PY4_Depreciation" localSheetId="6">#REF!</definedName>
    <definedName name="PY4_Disc._Ops." localSheetId="6">#REF!</definedName>
    <definedName name="PY4_Extraord." localSheetId="6">#REF!</definedName>
    <definedName name="PY4_Gross_Profit" localSheetId="6">#REF!</definedName>
    <definedName name="PY4_INC_AFT_TAX" localSheetId="6">#REF!</definedName>
    <definedName name="PY4_INC_BEF_EXTRAORD" localSheetId="6">#REF!</definedName>
    <definedName name="PY4_Inc_Bef_Tax" localSheetId="6">#REF!</definedName>
    <definedName name="PY4_Intangible_Assets" localSheetId="6">#REF!</definedName>
    <definedName name="PY4_Intangible_Assets">#REF!</definedName>
    <definedName name="PY4_Interest_Expense" localSheetId="6">#REF!</definedName>
    <definedName name="PY4_Inventory" localSheetId="6">#REF!</definedName>
    <definedName name="PY4_LIABIL_EQUITY" localSheetId="6">#REF!</definedName>
    <definedName name="PY4_Long_term_Debt__excl_Dfd_Taxes" localSheetId="6">#REF!</definedName>
    <definedName name="PY4_Marketable_Sec" localSheetId="6">#REF!</definedName>
    <definedName name="PY4_Marketable_Sec">#REF!</definedName>
    <definedName name="PY4_NET_INCOME" localSheetId="6">#REF!</definedName>
    <definedName name="PY4_Net_Revenue" localSheetId="6">#REF!</definedName>
    <definedName name="PY4_Operating_Inc" localSheetId="6">#REF!</definedName>
    <definedName name="PY4_Other_Cur_Assets" localSheetId="6">#REF!</definedName>
    <definedName name="PY4_Other_Cur_Assets">#REF!</definedName>
    <definedName name="PY4_Other_Exp." localSheetId="6">#REF!</definedName>
    <definedName name="PY4_Other_LT_Assets" localSheetId="6">#REF!</definedName>
    <definedName name="PY4_Other_LT_Assets">#REF!</definedName>
    <definedName name="PY4_Other_LT_Liabilities" localSheetId="6">#REF!</definedName>
    <definedName name="PY4_Other_LT_Liabilities">#REF!</definedName>
    <definedName name="PY4_Preferred_Stock" localSheetId="6">#REF!</definedName>
    <definedName name="PY4_Preferred_Stock">#REF!</definedName>
    <definedName name="PY4_QUICK_ASSETS" localSheetId="6">#REF!</definedName>
    <definedName name="PY4_Retained_Earnings" localSheetId="6">#REF!</definedName>
    <definedName name="PY4_Retained_Earnings">#REF!</definedName>
    <definedName name="PY4_Selling" localSheetId="6">#REF!</definedName>
    <definedName name="PY4_Tangible_Assets" localSheetId="6">#REF!</definedName>
    <definedName name="PY4_Tangible_Assets">#REF!</definedName>
    <definedName name="PY4_Taxes" localSheetId="6">#REF!</definedName>
    <definedName name="PY4_TOTAL_ASSETS" localSheetId="6">#REF!</definedName>
    <definedName name="PY4_TOTAL_CURR_ASSETS" localSheetId="6">#REF!</definedName>
    <definedName name="PY4_TOTAL_DEBT" localSheetId="6">#REF!</definedName>
    <definedName name="PY4_TOTAL_EQUITY" localSheetId="6">#REF!</definedName>
    <definedName name="PY4_Trade_Payables" localSheetId="6">#REF!</definedName>
    <definedName name="PY4_Year_Income_Statement" localSheetId="6">#REF!</definedName>
    <definedName name="PY5_Accounts_Receivable" localSheetId="6">#REF!</definedName>
    <definedName name="PY5_Accounts_Receivable">#REF!</definedName>
    <definedName name="PY5_Administration" localSheetId="6">#REF!</definedName>
    <definedName name="PY5_Cash" localSheetId="6">#REF!</definedName>
    <definedName name="PY5_Common_Equity" localSheetId="6">#REF!</definedName>
    <definedName name="PY5_Cost_of_Sales" localSheetId="6">#REF!</definedName>
    <definedName name="PY5_Current_Liabilities" localSheetId="6">#REF!</definedName>
    <definedName name="PY5_Depreciation" localSheetId="6">#REF!</definedName>
    <definedName name="PY5_Disc._Ops." localSheetId="6">#REF!</definedName>
    <definedName name="PY5_Extraord." localSheetId="6">#REF!</definedName>
    <definedName name="PY5_Gross_Profit" localSheetId="6">#REF!</definedName>
    <definedName name="PY5_INC_AFT_TAX" localSheetId="6">#REF!</definedName>
    <definedName name="PY5_INC_BEF_EXTRAORD" localSheetId="6">#REF!</definedName>
    <definedName name="PY5_Inc_Bef_Tax" localSheetId="6">#REF!</definedName>
    <definedName name="PY5_Intangible_Assets" localSheetId="6">#REF!</definedName>
    <definedName name="PY5_Intangible_Assets">#REF!</definedName>
    <definedName name="PY5_Interest_Expense" localSheetId="6">#REF!</definedName>
    <definedName name="PY5_Inventory" localSheetId="6">#REF!</definedName>
    <definedName name="PY5_Inventory">#REF!</definedName>
    <definedName name="PY5_LIABIL_EQUITY" localSheetId="6">#REF!</definedName>
    <definedName name="PY5_Long_term_Debt__excl_Dfd_Taxes" localSheetId="6">#REF!</definedName>
    <definedName name="PY5_Marketable_Sec" localSheetId="6">#REF!</definedName>
    <definedName name="PY5_Marketable_Sec">#REF!</definedName>
    <definedName name="PY5_NET_INCOME" localSheetId="6">#REF!</definedName>
    <definedName name="PY5_Net_Revenue" localSheetId="6">#REF!</definedName>
    <definedName name="PY5_Operating_Inc" localSheetId="6">#REF!</definedName>
    <definedName name="PY5_Other_Curr_Assets" localSheetId="6">#REF!</definedName>
    <definedName name="PY5_Other_Curr_Assets">#REF!</definedName>
    <definedName name="PY5_Other_Exp." localSheetId="6">#REF!</definedName>
    <definedName name="PY5_Other_LT_Assets" localSheetId="6">#REF!</definedName>
    <definedName name="PY5_Other_LT_Assets">#REF!</definedName>
    <definedName name="PY5_Other_LT_Liabilities" localSheetId="6">#REF!</definedName>
    <definedName name="PY5_Other_LT_Liabilities">#REF!</definedName>
    <definedName name="PY5_Preferred_Stock" localSheetId="6">#REF!</definedName>
    <definedName name="PY5_Preferred_Stock">#REF!</definedName>
    <definedName name="PY5_QUICK_ASSETS" localSheetId="6">#REF!</definedName>
    <definedName name="PY5_Retained_Earnings" localSheetId="6">#REF!</definedName>
    <definedName name="PY5_Retained_Earnings">#REF!</definedName>
    <definedName name="PY5_Selling" localSheetId="6">#REF!</definedName>
    <definedName name="PY5_Tangible_Assets" localSheetId="6">#REF!</definedName>
    <definedName name="PY5_Tangible_Assets">#REF!</definedName>
    <definedName name="PY5_Taxes" localSheetId="6">#REF!</definedName>
    <definedName name="PY5_TOTAL_ASSETS" localSheetId="6">#REF!</definedName>
    <definedName name="PY5_TOTAL_CURR_ASSETS" localSheetId="6">#REF!</definedName>
    <definedName name="PY5_TOTAL_DEBT" localSheetId="6">#REF!</definedName>
    <definedName name="PY5_TOTAL_EQUITY" localSheetId="6">#REF!</definedName>
    <definedName name="PY5_Trade_Payables" localSheetId="6">#REF!</definedName>
    <definedName name="PY5_Year_Income_Statement" localSheetId="6">#REF!</definedName>
    <definedName name="QGPL_CLTESLB">#REF!</definedName>
    <definedName name="quarter" localSheetId="6">#REF!</definedName>
    <definedName name="quarter">#REF!</definedName>
    <definedName name="R_Factor" localSheetId="6">#REF!</definedName>
    <definedName name="R_Factor">#REF!</definedName>
    <definedName name="R_Factor_AR_Balance">#REF!</definedName>
    <definedName name="R_Factor_SRD">#REF!</definedName>
    <definedName name="Ret_Allowance">#REF!</definedName>
    <definedName name="roie">#REF!</definedName>
    <definedName name="rr" hidden="1">{#N/A,#N/A,FALSE,"VOL"}</definedName>
    <definedName name="rt">#REF!</definedName>
    <definedName name="rte">#REF!</definedName>
    <definedName name="S_AcctDes">#REF!</definedName>
    <definedName name="S_Adjust">#REF!</definedName>
    <definedName name="S_AJE_Tot">#REF!</definedName>
    <definedName name="S_CompNum">#REF!</definedName>
    <definedName name="S_CY_Beg">#REF!</definedName>
    <definedName name="S_CY_End">#REF!</definedName>
    <definedName name="S_Diff_Amt">#REF!</definedName>
    <definedName name="S_Diff_Pct">#REF!</definedName>
    <definedName name="S_GrpNum">#REF!</definedName>
    <definedName name="S_Headings">#REF!</definedName>
    <definedName name="S_KeyValue">#REF!</definedName>
    <definedName name="S_PY_End">#REF!</definedName>
    <definedName name="S_RJE_Tot">#REF!</definedName>
    <definedName name="S_RowNum">#REF!</definedName>
    <definedName name="Sales">#REF!</definedName>
    <definedName name="salesld">#REF!</definedName>
    <definedName name="SalesPCS">#REF!</definedName>
    <definedName name="SAPBEXrevision" localSheetId="6" hidden="1">1</definedName>
    <definedName name="SAPBEXrevision" hidden="1">3</definedName>
    <definedName name="SAPBEXsysID" hidden="1">"PLW"</definedName>
    <definedName name="SAPBEXwbID" localSheetId="6" hidden="1">"0B3C5WPQ1PKHTD1CRY997L2MI"</definedName>
    <definedName name="SAPBEXwbID" hidden="1">"14RHU0IXG8KL7C7PJMON454VM"</definedName>
    <definedName name="sdfnlsd" hidden="1">#REF!</definedName>
    <definedName name="sectores">#REF!</definedName>
    <definedName name="sedal" localSheetId="6">#REF!</definedName>
    <definedName name="sedal">#REF!</definedName>
    <definedName name="Selection_Remainder" localSheetId="6">#REF!</definedName>
    <definedName name="Selection_Remainder">#REF!</definedName>
    <definedName name="sku" localSheetId="6">#REF!</definedName>
    <definedName name="sku">#REF!</definedName>
    <definedName name="skus" localSheetId="6">#REF!</definedName>
    <definedName name="skus">#REF!</definedName>
    <definedName name="Starting_Point" localSheetId="6">#REF!</definedName>
    <definedName name="Starting_Point">#REF!</definedName>
    <definedName name="STKDIARIO" localSheetId="6">#REF!</definedName>
    <definedName name="STKDIARIO">#REF!</definedName>
    <definedName name="STKDIARIOPX01" localSheetId="6">#REF!</definedName>
    <definedName name="STKDIARIOPX01">#REF!</definedName>
    <definedName name="STKDIARIOPX04" localSheetId="6">#REF!</definedName>
    <definedName name="STKDIARIOPX04">#REF!</definedName>
    <definedName name="Suma_de_ABR_U_3">#REF!</definedName>
    <definedName name="SUMMARY" localSheetId="6">#REF!</definedName>
    <definedName name="SUMMARY">#REF!</definedName>
    <definedName name="super" localSheetId="6">#REF!</definedName>
    <definedName name="super">#REF!</definedName>
    <definedName name="tablasun" localSheetId="6">#REF!</definedName>
    <definedName name="tablasun">#REF!</definedName>
    <definedName name="TbPy530159">#REF!</definedName>
    <definedName name="Tech">#REF!</definedName>
    <definedName name="techld">#REF!</definedName>
    <definedName name="TechPCS">#REF!</definedName>
    <definedName name="Test_de_Gastos_Mayores">#REF!</definedName>
    <definedName name="TEST0" localSheetId="6">#REF!</definedName>
    <definedName name="TEST0">#REF!</definedName>
    <definedName name="TEST1" localSheetId="6">#REF!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6">#REF!</definedName>
    <definedName name="TEST7">#REF!</definedName>
    <definedName name="TEST8">#REF!</definedName>
    <definedName name="TEST9">#REF!</definedName>
    <definedName name="TESTKEYS" localSheetId="6">#REF!</definedName>
    <definedName name="TESTKEYS">#REF!</definedName>
    <definedName name="TextRefCopy1">#REF!</definedName>
    <definedName name="TextRefCopy10" localSheetId="6">#REF!</definedName>
    <definedName name="TextRefCopy10">#REF!</definedName>
    <definedName name="TextRefCopy100" localSheetId="6">#REF!</definedName>
    <definedName name="TextRefCopy100">#REF!</definedName>
    <definedName name="TextRefCopy102" localSheetId="6">#REF!</definedName>
    <definedName name="TextRefCopy102">#REF!</definedName>
    <definedName name="TextRefCopy103" localSheetId="6">#REF!</definedName>
    <definedName name="TextRefCopy103">#REF!</definedName>
    <definedName name="TextRefCopy104" localSheetId="6">#REF!</definedName>
    <definedName name="TextRefCopy104">#REF!</definedName>
    <definedName name="TextRefCopy105" localSheetId="6">#REF!</definedName>
    <definedName name="TextRefCopy105">#REF!</definedName>
    <definedName name="TextRefCopy107" localSheetId="6">#REF!</definedName>
    <definedName name="TextRefCopy107">#REF!</definedName>
    <definedName name="TextRefCopy108" localSheetId="6">#REF!</definedName>
    <definedName name="TextRefCopy108">#REF!</definedName>
    <definedName name="TextRefCopy109" localSheetId="6">#REF!</definedName>
    <definedName name="TextRefCopy109">#REF!</definedName>
    <definedName name="TextRefCopy11" localSheetId="6">#REF!</definedName>
    <definedName name="TextRefCopy111">#REF!</definedName>
    <definedName name="TextRefCopy112" localSheetId="6">#REF!</definedName>
    <definedName name="TextRefCopy112">#REF!</definedName>
    <definedName name="TextRefCopy113" localSheetId="6">#REF!</definedName>
    <definedName name="TextRefCopy113">#REF!</definedName>
    <definedName name="TextRefCopy114">#REF!</definedName>
    <definedName name="TextRefCopy116" localSheetId="6">#REF!</definedName>
    <definedName name="TextRefCopy116">#REF!</definedName>
    <definedName name="TextRefCopy118" localSheetId="6">#REF!</definedName>
    <definedName name="TextRefCopy118">#REF!</definedName>
    <definedName name="TextRefCopy119" localSheetId="6">#REF!</definedName>
    <definedName name="TextRefCopy119">#REF!</definedName>
    <definedName name="TextRefCopy12" localSheetId="6">#REF!</definedName>
    <definedName name="TextRefCopy120" localSheetId="6">#REF!</definedName>
    <definedName name="TextRefCopy120">#REF!</definedName>
    <definedName name="TextRefCopy121" localSheetId="6">#REF!</definedName>
    <definedName name="TextRefCopy121">#REF!</definedName>
    <definedName name="TextRefCopy122">#REF!</definedName>
    <definedName name="TextRefCopy123">#REF!</definedName>
    <definedName name="TextRefCopy127" localSheetId="6">#REF!</definedName>
    <definedName name="TextRefCopy127">#REF!</definedName>
    <definedName name="TextRefCopy13" localSheetId="6">#REF!</definedName>
    <definedName name="TextRefCopy14" localSheetId="6">#REF!</definedName>
    <definedName name="TextRefCopy15" localSheetId="6">#REF!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29">#REF!</definedName>
    <definedName name="TextRefCopy3" localSheetId="6">#REF!</definedName>
    <definedName name="TextRefCopy3">#REF!</definedName>
    <definedName name="TextRefCopy30">#REF!</definedName>
    <definedName name="TextRefCopy31">#REF!</definedName>
    <definedName name="TextRefCopy32">#REF!</definedName>
    <definedName name="TextRefCopy35">#REF!</definedName>
    <definedName name="TextRefCopy37">#REF!</definedName>
    <definedName name="TextRefCopy38">#REF!</definedName>
    <definedName name="TextRefCopy39">#REF!</definedName>
    <definedName name="TextRefCopy4" localSheetId="6">#REF!</definedName>
    <definedName name="TextRefCopy4">#REF!</definedName>
    <definedName name="TextRefCopy41">#REF!</definedName>
    <definedName name="TextRefCopy42" localSheetId="6">#REF!</definedName>
    <definedName name="TextRefCopy42">#REF!</definedName>
    <definedName name="TextRefCopy43" localSheetId="6">#REF!</definedName>
    <definedName name="TextRefCopy44" localSheetId="6">#REF!</definedName>
    <definedName name="TextRefCopy44">#REF!</definedName>
    <definedName name="TextRefCopy46">#REF!</definedName>
    <definedName name="TextRefCopy53" localSheetId="6">#REF!</definedName>
    <definedName name="TextRefCopy53">#REF!</definedName>
    <definedName name="TextRefCopy54" localSheetId="6">#REF!</definedName>
    <definedName name="TextRefCopy54">#REF!</definedName>
    <definedName name="TextRefCopy55" localSheetId="6">#REF!</definedName>
    <definedName name="TextRefCopy55">#REF!</definedName>
    <definedName name="TextRefCopy56" localSheetId="6">#REF!</definedName>
    <definedName name="TextRefCopy56">#REF!</definedName>
    <definedName name="TextRefCopy6">#REF!</definedName>
    <definedName name="TextRefCopy63" localSheetId="6">#REF!</definedName>
    <definedName name="TextRefCopy63">#REF!</definedName>
    <definedName name="TextRefCopy65" localSheetId="6">#REF!</definedName>
    <definedName name="TextRefCopy65">#REF!</definedName>
    <definedName name="TextRefCopy66" localSheetId="6">#REF!</definedName>
    <definedName name="TextRefCopy66">#REF!</definedName>
    <definedName name="TextRefCopy67" localSheetId="6">#REF!</definedName>
    <definedName name="TextRefCopy67">#REF!</definedName>
    <definedName name="TextRefCopy68" localSheetId="6">#REF!</definedName>
    <definedName name="TextRefCopy68">#REF!</definedName>
    <definedName name="TextRefCopy7" localSheetId="6">#REF!</definedName>
    <definedName name="TextRefCopy7">#REF!</definedName>
    <definedName name="TextRefCopy70" localSheetId="6">#REF!</definedName>
    <definedName name="TextRefCopy70">#REF!</definedName>
    <definedName name="TextRefCopy71" localSheetId="6">#REF!</definedName>
    <definedName name="TextRefCopy71">#REF!</definedName>
    <definedName name="TextRefCopy73" localSheetId="6">#REF!</definedName>
    <definedName name="TextRefCopy73">#REF!</definedName>
    <definedName name="TextRefCopy75" localSheetId="6">#REF!</definedName>
    <definedName name="TextRefCopy75">#REF!</definedName>
    <definedName name="TextRefCopy77" localSheetId="6">#REF!</definedName>
    <definedName name="TextRefCopy77">#REF!</definedName>
    <definedName name="TextRefCopy79" localSheetId="6">#REF!</definedName>
    <definedName name="TextRefCopy79">#REF!</definedName>
    <definedName name="TextRefCopy8" localSheetId="6">#REF!</definedName>
    <definedName name="TextRefCopy8">#REF!</definedName>
    <definedName name="TextRefCopy80" localSheetId="6">#REF!</definedName>
    <definedName name="TextRefCopy80">#REF!</definedName>
    <definedName name="TextRefCopy82" localSheetId="6">#REF!</definedName>
    <definedName name="TextRefCopy82">#REF!</definedName>
    <definedName name="TextRefCopy85" localSheetId="6">#REF!</definedName>
    <definedName name="TextRefCopy86" localSheetId="6">#REF!</definedName>
    <definedName name="TextRefCopy88" localSheetId="6">#REF!</definedName>
    <definedName name="TextRefCopy89" localSheetId="6">#REF!</definedName>
    <definedName name="TextRefCopy90" localSheetId="6">#REF!</definedName>
    <definedName name="TextRefCopy91" localSheetId="6">#REF!</definedName>
    <definedName name="TextRefCopy92" localSheetId="6">#REF!</definedName>
    <definedName name="TextRefCopy93" localSheetId="6">#REF!</definedName>
    <definedName name="TextRefCopy97" localSheetId="6">#REF!</definedName>
    <definedName name="TextRefCopy97">#REF!</definedName>
    <definedName name="TextRefCopy98">#REF!</definedName>
    <definedName name="TextRefCopyRangeCount" localSheetId="6" hidden="1">12</definedName>
    <definedName name="TextRefCopyRangeCount" hidden="1">1</definedName>
    <definedName name="TítuloDeColumna1">#REF!</definedName>
    <definedName name="Top_Stratum_Number" localSheetId="6">#REF!</definedName>
    <definedName name="Top_Stratum_Number">#REF!</definedName>
    <definedName name="Top_Stratum_Value" localSheetId="6">#REF!</definedName>
    <definedName name="Top_Stratum_Value">#REF!</definedName>
    <definedName name="Total_Amount">#REF!</definedName>
    <definedName name="Total_Number_Selections" localSheetId="6">#REF!</definedName>
    <definedName name="Total_Number_Selections">#REF!</definedName>
    <definedName name="tp" localSheetId="6">#REF!</definedName>
    <definedName name="tp">#REF!</definedName>
    <definedName name="Unidades" localSheetId="6">#REF!</definedName>
    <definedName name="Unidades">#REF!</definedName>
    <definedName name="URUGUAY" localSheetId="6">#REF!</definedName>
    <definedName name="URUGUAY">#REF!</definedName>
    <definedName name="vencidos">#REF!</definedName>
    <definedName name="vigencia" localSheetId="6">#REF!</definedName>
    <definedName name="vigencia">#REF!</definedName>
    <definedName name="vpphold">#REF!</definedName>
    <definedName name="VTADIAR" localSheetId="6">#REF!</definedName>
    <definedName name="VTADIAR">#REF!</definedName>
    <definedName name="VTO">#REF!</definedName>
    <definedName name="vtoañoc">#REF!</definedName>
    <definedName name="vtoañon">#REF!</definedName>
    <definedName name="vtoaños">#REF!</definedName>
    <definedName name="VTOSN">#REF!</definedName>
    <definedName name="WDSD" hidden="1">#REF!</definedName>
    <definedName name="wrn.Aging._.and._.Trend._.Analysis." localSheetId="5"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5" hidden="1">{#N/A,#N/A,FALSE,"VOL"}</definedName>
    <definedName name="wrn.Volumen." localSheetId="7" hidden="1">{#N/A,#N/A,FALSE,"VOL"}</definedName>
    <definedName name="wrn.Volumen." localSheetId="6" hidden="1">{#N/A,#N/A,FALSE,"VOL"}</definedName>
    <definedName name="wrn.Volumen." hidden="1">{#N/A,#N/A,FALSE,"VOL"}</definedName>
    <definedName name="xdc">#REF!</definedName>
    <definedName name="XREF_COLUMN_1" hidden="1">#REF!</definedName>
    <definedName name="XREF_COLUMN_10" hidden="1">#REF!</definedName>
    <definedName name="XREF_COLUMN_11" localSheetId="6" hidden="1">'Variación Patrimonio Neto'!#REF!</definedName>
    <definedName name="XREF_COLUMN_12" localSheetId="6" hidden="1">'Variación Patrimonio Neto'!#REF!</definedName>
    <definedName name="XREF_COLUMN_12" hidden="1">#REF!</definedName>
    <definedName name="XREF_COLUMN_13" localSheetId="6" hidden="1">'Variación Patrimonio Neto'!#REF!</definedName>
    <definedName name="XREF_COLUMN_13" hidden="1">#REF!</definedName>
    <definedName name="XREF_COLUMN_14" localSheetId="6" hidden="1">'Variación Patrimonio Neto'!$R:$R</definedName>
    <definedName name="XREF_COLUMN_14" hidden="1">#REF!</definedName>
    <definedName name="XREF_COLUMN_15" localSheetId="6" hidden="1">#REF!</definedName>
    <definedName name="XREF_COLUMN_15" hidden="1">#REF!</definedName>
    <definedName name="XREF_COLUMN_17" localSheetId="6" hidden="1">#REF!</definedName>
    <definedName name="XREF_COLUMN_17" hidden="1">#REF!</definedName>
    <definedName name="XREF_COLUMN_2" hidden="1">#REF!</definedName>
    <definedName name="XREF_COLUMN_24" hidden="1">#REF!</definedName>
    <definedName name="XREF_COLUMN_4" localSheetId="6" hidden="1">#REF!</definedName>
    <definedName name="XREF_COLUMN_5" localSheetId="6" hidden="1">'Variación Patrimonio Neto'!$D:$D</definedName>
    <definedName name="XREF_COLUMN_7" hidden="1">#REF!</definedName>
    <definedName name="XREF_COLUMN_9" hidden="1">#REF!</definedName>
    <definedName name="XRefActiveRow" localSheetId="6" hidden="1">#REF!</definedName>
    <definedName name="XRefActiveRow" hidden="1">#REF!</definedName>
    <definedName name="XRefColumnsCount" localSheetId="6" hidden="1">14</definedName>
    <definedName name="XRefColumnsCount" hidden="1">2</definedName>
    <definedName name="XRefCopy1" localSheetId="6" hidden="1">#REF!</definedName>
    <definedName name="XRefCopy1" hidden="1">#REF!</definedName>
    <definedName name="XRefCopy10" localSheetId="6" hidden="1">#REF!</definedName>
    <definedName name="XRefCopy100" localSheetId="6" hidden="1">#REF!</definedName>
    <definedName name="XRefCopy100" hidden="1">#REF!</definedName>
    <definedName name="XRefCopy100Row" localSheetId="6" hidden="1">#REF!</definedName>
    <definedName name="XRefCopy100Row" hidden="1">#REF!</definedName>
    <definedName name="XRefCopy101" localSheetId="6" hidden="1">#REF!</definedName>
    <definedName name="XRefCopy101" hidden="1">#REF!</definedName>
    <definedName name="XRefCopy101Row" localSheetId="6" hidden="1">#REF!</definedName>
    <definedName name="XRefCopy101Row" hidden="1">#REF!</definedName>
    <definedName name="XRefCopy102" localSheetId="6" hidden="1">#REF!</definedName>
    <definedName name="XRefCopy102" hidden="1">#REF!</definedName>
    <definedName name="XRefCopy102Row" localSheetId="6" hidden="1">#REF!</definedName>
    <definedName name="XRefCopy102Row" hidden="1">#REF!</definedName>
    <definedName name="XRefCopy103" localSheetId="6" hidden="1">#REF!</definedName>
    <definedName name="XRefCopy103" hidden="1">#REF!</definedName>
    <definedName name="XRefCopy103Row" localSheetId="6" hidden="1">#REF!</definedName>
    <definedName name="XRefCopy103Row" hidden="1">#REF!</definedName>
    <definedName name="XRefCopy104" localSheetId="6" hidden="1">#REF!</definedName>
    <definedName name="XRefCopy104" hidden="1">#REF!</definedName>
    <definedName name="XRefCopy104Row" localSheetId="6" hidden="1">#REF!</definedName>
    <definedName name="XRefCopy104Row" hidden="1">#REF!</definedName>
    <definedName name="XRefCopy105" hidden="1">#REF!</definedName>
    <definedName name="XRefCopy105Row" localSheetId="6" hidden="1">#REF!</definedName>
    <definedName name="XRefCopy105Row" hidden="1">#REF!</definedName>
    <definedName name="XRefCopy106" hidden="1">#REF!</definedName>
    <definedName name="XRefCopy106Row" localSheetId="6" hidden="1">#REF!</definedName>
    <definedName name="XRefCopy106Row" hidden="1">#REF!</definedName>
    <definedName name="XRefCopy107" hidden="1">#REF!</definedName>
    <definedName name="XRefCopy107Row" localSheetId="6" hidden="1">#REF!</definedName>
    <definedName name="XRefCopy107Row" hidden="1">#REF!</definedName>
    <definedName name="XRefCopy108" hidden="1">#REF!</definedName>
    <definedName name="XRefCopy108Row" localSheetId="6" hidden="1">#REF!</definedName>
    <definedName name="XRefCopy108Row" hidden="1">#REF!</definedName>
    <definedName name="XRefCopy109" hidden="1">#REF!</definedName>
    <definedName name="XRefCopy109Row" localSheetId="6" hidden="1">#REF!</definedName>
    <definedName name="XRefCopy109Row" hidden="1">#REF!</definedName>
    <definedName name="XRefCopy10Row" localSheetId="6" hidden="1">#REF!</definedName>
    <definedName name="XRefCopy10Row" hidden="1">#REF!</definedName>
    <definedName name="XRefCopy11" localSheetId="6" hidden="1">#REF!</definedName>
    <definedName name="XRefCopy110Row" localSheetId="6" hidden="1">#REF!</definedName>
    <definedName name="XRefCopy110Row" hidden="1">#REF!</definedName>
    <definedName name="XRefCopy111Row" localSheetId="6" hidden="1">#REF!</definedName>
    <definedName name="XRefCopy111Row" hidden="1">#REF!</definedName>
    <definedName name="XRefCopy112" hidden="1">#REF!</definedName>
    <definedName name="XRefCopy112Row" localSheetId="6" hidden="1">#REF!</definedName>
    <definedName name="XRefCopy112Row" hidden="1">#REF!</definedName>
    <definedName name="XRefCopy113" hidden="1">#REF!</definedName>
    <definedName name="XRefCopy113Row" localSheetId="6" hidden="1">#REF!</definedName>
    <definedName name="XRefCopy113Row" hidden="1">#REF!</definedName>
    <definedName name="XRefCopy114" hidden="1">#REF!</definedName>
    <definedName name="XRefCopy114Row" localSheetId="6" hidden="1">#REF!</definedName>
    <definedName name="XRefCopy114Row" hidden="1">#REF!</definedName>
    <definedName name="XRefCopy115" hidden="1">#REF!</definedName>
    <definedName name="XRefCopy115Row" localSheetId="6" hidden="1">#REF!</definedName>
    <definedName name="XRefCopy115Row" hidden="1">#REF!</definedName>
    <definedName name="XRefCopy116" hidden="1">#REF!</definedName>
    <definedName name="XRefCopy116Row" localSheetId="6" hidden="1">#REF!</definedName>
    <definedName name="XRefCopy116Row" hidden="1">#REF!</definedName>
    <definedName name="XRefCopy117" hidden="1">#REF!</definedName>
    <definedName name="XRefCopy117Row" localSheetId="6" hidden="1">#REF!</definedName>
    <definedName name="XRefCopy117Row" hidden="1">#REF!</definedName>
    <definedName name="XRefCopy118" localSheetId="6" hidden="1">#REF!</definedName>
    <definedName name="XRefCopy118" hidden="1">#REF!</definedName>
    <definedName name="XRefCopy118Row" localSheetId="6" hidden="1">#REF!</definedName>
    <definedName name="XRefCopy118Row" hidden="1">#REF!</definedName>
    <definedName name="XRefCopy119" localSheetId="6" hidden="1">#REF!</definedName>
    <definedName name="XRefCopy119" hidden="1">#REF!</definedName>
    <definedName name="XRefCopy119Row" localSheetId="6" hidden="1">#REF!</definedName>
    <definedName name="XRefCopy119Row" hidden="1">#REF!</definedName>
    <definedName name="XRefCopy11Row" localSheetId="6" hidden="1">#REF!</definedName>
    <definedName name="XRefCopy11Row" hidden="1">#REF!</definedName>
    <definedName name="XRefCopy12" hidden="1">#REF!</definedName>
    <definedName name="XRefCopy120" localSheetId="6" hidden="1">#REF!</definedName>
    <definedName name="XRefCopy120" hidden="1">#REF!</definedName>
    <definedName name="XRefCopy120Row" localSheetId="6" hidden="1">#REF!</definedName>
    <definedName name="XRefCopy120Row" hidden="1">#REF!</definedName>
    <definedName name="XRefCopy121" localSheetId="6" hidden="1">#REF!</definedName>
    <definedName name="XRefCopy121" hidden="1">#REF!</definedName>
    <definedName name="XRefCopy121Row" localSheetId="6" hidden="1">#REF!</definedName>
    <definedName name="XRefCopy121Row" hidden="1">#REF!</definedName>
    <definedName name="XRefCopy122" localSheetId="6" hidden="1">#REF!</definedName>
    <definedName name="XRefCopy122" hidden="1">#REF!</definedName>
    <definedName name="XRefCopy122Row" localSheetId="6" hidden="1">#REF!</definedName>
    <definedName name="XRefCopy122Row" hidden="1">#REF!</definedName>
    <definedName name="XRefCopy123" hidden="1">#REF!</definedName>
    <definedName name="XRefCopy123Row" localSheetId="6" hidden="1">#REF!</definedName>
    <definedName name="XRefCopy123Row" hidden="1">#REF!</definedName>
    <definedName name="XRefCopy124" hidden="1">#REF!</definedName>
    <definedName name="XRefCopy124Row" localSheetId="6" hidden="1">#REF!</definedName>
    <definedName name="XRefCopy124Row" hidden="1">#REF!</definedName>
    <definedName name="XRefCopy125" hidden="1">#REF!</definedName>
    <definedName name="XRefCopy125Row" localSheetId="6" hidden="1">#REF!</definedName>
    <definedName name="XRefCopy125Row" hidden="1">#REF!</definedName>
    <definedName name="XRefCopy126" hidden="1">#REF!</definedName>
    <definedName name="XRefCopy126Row" localSheetId="6" hidden="1">#REF!</definedName>
    <definedName name="XRefCopy126Row" hidden="1">#REF!</definedName>
    <definedName name="XRefCopy127" hidden="1">#REF!</definedName>
    <definedName name="XRefCopy127Row" localSheetId="6" hidden="1">#REF!</definedName>
    <definedName name="XRefCopy127Row" hidden="1">#REF!</definedName>
    <definedName name="XRefCopy128" hidden="1">#REF!</definedName>
    <definedName name="XRefCopy129" hidden="1">#REF!</definedName>
    <definedName name="XRefCopy129Row" localSheetId="6" hidden="1">#REF!</definedName>
    <definedName name="XRefCopy129Row" hidden="1">#REF!</definedName>
    <definedName name="XRefCopy12Row" localSheetId="6" hidden="1">#REF!</definedName>
    <definedName name="XRefCopy12Row" hidden="1">#REF!</definedName>
    <definedName name="XRefCopy13" localSheetId="6" hidden="1">#REF!</definedName>
    <definedName name="XRefCopy130" hidden="1">#REF!</definedName>
    <definedName name="XRefCopy130Row" localSheetId="6" hidden="1">#REF!</definedName>
    <definedName name="XRefCopy130Row" hidden="1">#REF!</definedName>
    <definedName name="XRefCopy131" hidden="1">#REF!</definedName>
    <definedName name="XRefCopy131Row" localSheetId="6" hidden="1">#REF!</definedName>
    <definedName name="XRefCopy131Row" hidden="1">#REF!</definedName>
    <definedName name="XRefCopy132" localSheetId="6" hidden="1">#REF!</definedName>
    <definedName name="XRefCopy132" hidden="1">#REF!</definedName>
    <definedName name="XRefCopy132Row" localSheetId="6" hidden="1">#REF!</definedName>
    <definedName name="XRefCopy132Row" hidden="1">#REF!</definedName>
    <definedName name="XRefCopy133" localSheetId="6" hidden="1">#REF!</definedName>
    <definedName name="XRefCopy133" hidden="1">#REF!</definedName>
    <definedName name="XRefCopy133Row" localSheetId="6" hidden="1">#REF!</definedName>
    <definedName name="XRefCopy133Row" hidden="1">#REF!</definedName>
    <definedName name="XRefCopy134" hidden="1">#REF!</definedName>
    <definedName name="XRefCopy134Row" localSheetId="6" hidden="1">#REF!</definedName>
    <definedName name="XRefCopy134Row" hidden="1">#REF!</definedName>
    <definedName name="XRefCopy135" hidden="1">#REF!</definedName>
    <definedName name="XRefCopy135Row" localSheetId="6" hidden="1">#REF!</definedName>
    <definedName name="XRefCopy135Row" hidden="1">#REF!</definedName>
    <definedName name="XRefCopy136" hidden="1">#REF!</definedName>
    <definedName name="XRefCopy136Row" localSheetId="6" hidden="1">#REF!</definedName>
    <definedName name="XRefCopy136Row" hidden="1">#REF!</definedName>
    <definedName name="XRefCopy137" hidden="1">#REF!</definedName>
    <definedName name="XRefCopy137Row" localSheetId="6" hidden="1">#REF!</definedName>
    <definedName name="XRefCopy137Row" hidden="1">#REF!</definedName>
    <definedName name="XRefCopy138" hidden="1">#REF!</definedName>
    <definedName name="XRefCopy138Row" localSheetId="6" hidden="1">#REF!</definedName>
    <definedName name="XRefCopy138Row" hidden="1">#REF!</definedName>
    <definedName name="XRefCopy139" hidden="1">#REF!</definedName>
    <definedName name="XRefCopy139Row" localSheetId="6" hidden="1">#REF!</definedName>
    <definedName name="XRefCopy139Row" hidden="1">#REF!</definedName>
    <definedName name="XRefCopy13Row" localSheetId="6" hidden="1">#REF!</definedName>
    <definedName name="XRefCopy13Row" hidden="1">#REF!</definedName>
    <definedName name="XRefCopy140" hidden="1">#REF!</definedName>
    <definedName name="XRefCopy140Row" localSheetId="6" hidden="1">#REF!</definedName>
    <definedName name="XRefCopy140Row" hidden="1">#REF!</definedName>
    <definedName name="XRefCopy141Row" localSheetId="6" hidden="1">#REF!</definedName>
    <definedName name="XRefCopy141Row" hidden="1">#REF!</definedName>
    <definedName name="XRefCopy142" localSheetId="6" hidden="1">#REF!</definedName>
    <definedName name="XRefCopy142Row" localSheetId="6" hidden="1">#REF!</definedName>
    <definedName name="XRefCopy142Row" hidden="1">#REF!</definedName>
    <definedName name="XRefCopy143" localSheetId="6" hidden="1">#REF!</definedName>
    <definedName name="XRefCopy143Row" localSheetId="6" hidden="1">#REF!</definedName>
    <definedName name="XRefCopy143Row" hidden="1">#REF!</definedName>
    <definedName name="XRefCopy144Row" localSheetId="6" hidden="1">#REF!</definedName>
    <definedName name="XRefCopy144Row" hidden="1">#REF!</definedName>
    <definedName name="XRefCopy145Row" localSheetId="6" hidden="1">#REF!</definedName>
    <definedName name="XRefCopy145Row" hidden="1">#REF!</definedName>
    <definedName name="XRefCopy146" localSheetId="6" hidden="1">#REF!</definedName>
    <definedName name="XRefCopy146Row" localSheetId="6" hidden="1">#REF!</definedName>
    <definedName name="XRefCopy146Row" hidden="1">#REF!</definedName>
    <definedName name="XRefCopy147" localSheetId="6" hidden="1">#REF!</definedName>
    <definedName name="XRefCopy147Row" localSheetId="6" hidden="1">#REF!</definedName>
    <definedName name="XRefCopy147Row" hidden="1">#REF!</definedName>
    <definedName name="XRefCopy148" localSheetId="6" hidden="1">#REF!</definedName>
    <definedName name="XRefCopy148Row" localSheetId="6" hidden="1">#REF!</definedName>
    <definedName name="XRefCopy148Row" hidden="1">#REF!</definedName>
    <definedName name="XRefCopy149" localSheetId="6" hidden="1">#REF!</definedName>
    <definedName name="XRefCopy149" hidden="1">#REF!</definedName>
    <definedName name="XRefCopy149Row" localSheetId="6" hidden="1">#REF!</definedName>
    <definedName name="XRefCopy149Row" hidden="1">#REF!</definedName>
    <definedName name="XRefCopy14Row" hidden="1">#REF!</definedName>
    <definedName name="XRefCopy150" localSheetId="6" hidden="1">#REF!</definedName>
    <definedName name="XRefCopy150" hidden="1">#REF!</definedName>
    <definedName name="XRefCopy150Row" localSheetId="6" hidden="1">#REF!</definedName>
    <definedName name="XRefCopy150Row" hidden="1">#REF!</definedName>
    <definedName name="XRefCopy151" localSheetId="6" hidden="1">#REF!</definedName>
    <definedName name="XRefCopy151" hidden="1">#REF!</definedName>
    <definedName name="XRefCopy151Row" localSheetId="6" hidden="1">#REF!</definedName>
    <definedName name="XRefCopy151Row" hidden="1">#REF!</definedName>
    <definedName name="XRefCopy152" localSheetId="6" hidden="1">#REF!</definedName>
    <definedName name="XRefCopy152" hidden="1">#REF!</definedName>
    <definedName name="XRefCopy152Row" localSheetId="6" hidden="1">#REF!</definedName>
    <definedName name="XRefCopy152Row" hidden="1">#REF!</definedName>
    <definedName name="XRefCopy153" localSheetId="6" hidden="1">#REF!</definedName>
    <definedName name="XRefCopy153" hidden="1">#REF!</definedName>
    <definedName name="XRefCopy153Row" localSheetId="6" hidden="1">#REF!</definedName>
    <definedName name="XRefCopy153Row" hidden="1">#REF!</definedName>
    <definedName name="XRefCopy154" localSheetId="6" hidden="1">#REF!</definedName>
    <definedName name="XRefCopy154" hidden="1">#REF!</definedName>
    <definedName name="XRefCopy154Row" localSheetId="6" hidden="1">#REF!</definedName>
    <definedName name="XRefCopy154Row" hidden="1">#REF!</definedName>
    <definedName name="XRefCopy155" localSheetId="6" hidden="1">#REF!</definedName>
    <definedName name="XRefCopy155" hidden="1">#REF!</definedName>
    <definedName name="XRefCopy155Row" localSheetId="6" hidden="1">#REF!</definedName>
    <definedName name="XRefCopy155Row" hidden="1">#REF!</definedName>
    <definedName name="XRefCopy156" localSheetId="6" hidden="1">#REF!</definedName>
    <definedName name="XRefCopy156" hidden="1">#REF!</definedName>
    <definedName name="XRefCopy156Row" localSheetId="6" hidden="1">#REF!</definedName>
    <definedName name="XRefCopy156Row" hidden="1">#REF!</definedName>
    <definedName name="XRefCopy157" localSheetId="6" hidden="1">#REF!</definedName>
    <definedName name="XRefCopy157" hidden="1">#REF!</definedName>
    <definedName name="XRefCopy157Row" localSheetId="6" hidden="1">#REF!</definedName>
    <definedName name="XRefCopy157Row" hidden="1">#REF!</definedName>
    <definedName name="XRefCopy158" localSheetId="6" hidden="1">#REF!</definedName>
    <definedName name="XRefCopy158" hidden="1">#REF!</definedName>
    <definedName name="XRefCopy158Row" localSheetId="6" hidden="1">#REF!</definedName>
    <definedName name="XRefCopy158Row" hidden="1">#REF!</definedName>
    <definedName name="XRefCopy159" localSheetId="6" hidden="1">#REF!</definedName>
    <definedName name="XRefCopy159" hidden="1">#REF!</definedName>
    <definedName name="XRefCopy159Row" localSheetId="6" hidden="1">#REF!</definedName>
    <definedName name="XRefCopy159Row" hidden="1">#REF!</definedName>
    <definedName name="XRefCopy15Row" localSheetId="6" hidden="1">#REF!</definedName>
    <definedName name="XRefCopy160" localSheetId="6" hidden="1">#REF!</definedName>
    <definedName name="XRefCopy160" hidden="1">#REF!</definedName>
    <definedName name="XRefCopy160Row" localSheetId="6" hidden="1">#REF!</definedName>
    <definedName name="XRefCopy160Row" hidden="1">#REF!</definedName>
    <definedName name="XRefCopy161" localSheetId="6" hidden="1">#REF!</definedName>
    <definedName name="XRefCopy161" hidden="1">#REF!</definedName>
    <definedName name="XRefCopy161Row" localSheetId="6" hidden="1">#REF!</definedName>
    <definedName name="XRefCopy161Row" hidden="1">#REF!</definedName>
    <definedName name="XRefCopy162" localSheetId="6" hidden="1">#REF!</definedName>
    <definedName name="XRefCopy162" hidden="1">#REF!</definedName>
    <definedName name="XRefCopy162Row" localSheetId="6" hidden="1">#REF!</definedName>
    <definedName name="XRefCopy162Row" hidden="1">#REF!</definedName>
    <definedName name="XRefCopy163" localSheetId="6" hidden="1">#REF!</definedName>
    <definedName name="XRefCopy163" hidden="1">#REF!</definedName>
    <definedName name="XRefCopy163Row" localSheetId="6" hidden="1">#REF!</definedName>
    <definedName name="XRefCopy163Row" hidden="1">#REF!</definedName>
    <definedName name="XRefCopy164" localSheetId="6" hidden="1">#REF!</definedName>
    <definedName name="XRefCopy164" hidden="1">#REF!</definedName>
    <definedName name="XRefCopy164Row" localSheetId="6" hidden="1">#REF!</definedName>
    <definedName name="XRefCopy164Row" hidden="1">#REF!</definedName>
    <definedName name="XRefCopy165" localSheetId="6" hidden="1">#REF!</definedName>
    <definedName name="XRefCopy165" hidden="1">#REF!</definedName>
    <definedName name="XRefCopy165Row" hidden="1">#REF!</definedName>
    <definedName name="XRefCopy166" localSheetId="6" hidden="1">#REF!</definedName>
    <definedName name="XRefCopy166" hidden="1">#REF!</definedName>
    <definedName name="XRefCopy166Row" hidden="1">#REF!</definedName>
    <definedName name="XRefCopy167" localSheetId="6"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6"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6" hidden="1">#REF!</definedName>
    <definedName name="XRefCopy17Row"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6"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6" hidden="1">#REF!</definedName>
    <definedName name="XRefCopy19Row" hidden="1">#REF!</definedName>
    <definedName name="XRefCopy1Row" localSheetId="6" hidden="1">#REF!</definedName>
    <definedName name="XRefCopy1Row" hidden="1">#REF!</definedName>
    <definedName name="XRefCopy2" localSheetId="6" hidden="1">#REF!</definedName>
    <definedName name="XRefCopy2" hidden="1">#REF!</definedName>
    <definedName name="XRefCopy20" localSheetId="6"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6" hidden="1">#REF!</definedName>
    <definedName name="XRefCopy20Row"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6" hidden="1">#REF!</definedName>
    <definedName name="XRefCopy21Row"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6" hidden="1">#REF!</definedName>
    <definedName name="XRefCopy22Row"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6" hidden="1">#REF!</definedName>
    <definedName name="XRefCopy23Row"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6" hidden="1">#REF!</definedName>
    <definedName name="XRefCopy24Row"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6" hidden="1">#REF!</definedName>
    <definedName name="XRefCopy25Row"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6" hidden="1">#REF!</definedName>
    <definedName name="XRefCopy26Row"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6" hidden="1">#REF!</definedName>
    <definedName name="XRefCopy27Row"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6" hidden="1">#REF!</definedName>
    <definedName name="XRefCopy28Row"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6" hidden="1">#REF!</definedName>
    <definedName name="XRefCopy29Row" hidden="1">#REF!</definedName>
    <definedName name="XRefCopy2Row" localSheetId="6" hidden="1">#REF!</definedName>
    <definedName name="XRefCopy2Row" hidden="1">#REF!</definedName>
    <definedName name="XRefCopy30Row" localSheetId="6" hidden="1">#REF!</definedName>
    <definedName name="XRefCopy30Row" hidden="1">#REF!</definedName>
    <definedName name="XRefCopy31Row" localSheetId="6" hidden="1">#REF!</definedName>
    <definedName name="XRefCopy31Row" hidden="1">#REF!</definedName>
    <definedName name="XRefCopy32Row" localSheetId="6" hidden="1">#REF!</definedName>
    <definedName name="XRefCopy32Row" hidden="1">#REF!</definedName>
    <definedName name="XRefCopy33Row" localSheetId="6" hidden="1">#REF!</definedName>
    <definedName name="XRefCopy33Row" hidden="1">#REF!</definedName>
    <definedName name="XRefCopy34Row" localSheetId="6" hidden="1">#REF!</definedName>
    <definedName name="XRefCopy34Row" hidden="1">#REF!</definedName>
    <definedName name="XRefCopy35Row" localSheetId="6" hidden="1">#REF!</definedName>
    <definedName name="XRefCopy35Row" hidden="1">#REF!</definedName>
    <definedName name="XRefCopy36Row" localSheetId="6" hidden="1">#REF!</definedName>
    <definedName name="XRefCopy36Row" hidden="1">#REF!</definedName>
    <definedName name="XRefCopy37Row" localSheetId="6" hidden="1">#REF!</definedName>
    <definedName name="XRefCopy37Row" hidden="1">#REF!</definedName>
    <definedName name="XRefCopy38Row" localSheetId="6" hidden="1">#REF!</definedName>
    <definedName name="XRefCopy38Row" hidden="1">#REF!</definedName>
    <definedName name="XRefCopy39Row" localSheetId="6" hidden="1">#REF!</definedName>
    <definedName name="XRefCopy39Row" hidden="1">#REF!</definedName>
    <definedName name="XRefCopy3Row" localSheetId="6" hidden="1">#REF!</definedName>
    <definedName name="XRefCopy40Row" localSheetId="6" hidden="1">#REF!</definedName>
    <definedName name="XRefCopy40Row" hidden="1">#REF!</definedName>
    <definedName name="XRefCopy41Row" localSheetId="6" hidden="1">#REF!</definedName>
    <definedName name="XRefCopy41Row" hidden="1">#REF!</definedName>
    <definedName name="XRefCopy42Row" localSheetId="6" hidden="1">#REF!</definedName>
    <definedName name="XRefCopy42Row" hidden="1">#REF!</definedName>
    <definedName name="XRefCopy43Row" localSheetId="6" hidden="1">#REF!</definedName>
    <definedName name="XRefCopy43Row" hidden="1">#REF!</definedName>
    <definedName name="XRefCopy44Row" localSheetId="6" hidden="1">#REF!</definedName>
    <definedName name="XRefCopy44Row" hidden="1">#REF!</definedName>
    <definedName name="XRefCopy45Row" localSheetId="6" hidden="1">#REF!</definedName>
    <definedName name="XRefCopy45Row" hidden="1">#REF!</definedName>
    <definedName name="XRefCopy46Row" localSheetId="6" hidden="1">#REF!</definedName>
    <definedName name="XRefCopy46Row" hidden="1">#REF!</definedName>
    <definedName name="XRefCopy47Row" localSheetId="6" hidden="1">#REF!</definedName>
    <definedName name="XRefCopy47Row" hidden="1">#REF!</definedName>
    <definedName name="XRefCopy48Row" localSheetId="6" hidden="1">#REF!</definedName>
    <definedName name="XRefCopy48Row" hidden="1">#REF!</definedName>
    <definedName name="XRefCopy49Row" localSheetId="6" hidden="1">#REF!</definedName>
    <definedName name="XRefCopy49Row" hidden="1">#REF!</definedName>
    <definedName name="XRefCopy4Row" localSheetId="6" hidden="1">#REF!</definedName>
    <definedName name="XRefCopy50Row" localSheetId="6" hidden="1">#REF!</definedName>
    <definedName name="XRefCopy50Row" hidden="1">#REF!</definedName>
    <definedName name="XRefCopy51Row" localSheetId="6" hidden="1">#REF!</definedName>
    <definedName name="XRefCopy51Row" hidden="1">#REF!</definedName>
    <definedName name="XRefCopy52Row" localSheetId="6" hidden="1">#REF!</definedName>
    <definedName name="XRefCopy52Row" hidden="1">#REF!</definedName>
    <definedName name="XRefCopy53" localSheetId="6" hidden="1">#REF!</definedName>
    <definedName name="XRefCopy53" hidden="1">#REF!</definedName>
    <definedName name="XRefCopy53Row" localSheetId="6" hidden="1">#REF!</definedName>
    <definedName name="XRefCopy53Row" hidden="1">#REF!</definedName>
    <definedName name="XRefCopy54" hidden="1">#REF!</definedName>
    <definedName name="XRefCopy54Row" localSheetId="6" hidden="1">#REF!</definedName>
    <definedName name="XRefCopy54Row" hidden="1">#REF!</definedName>
    <definedName name="XRefCopy55" hidden="1">#REF!</definedName>
    <definedName name="XRefCopy55Row" localSheetId="6" hidden="1">#REF!</definedName>
    <definedName name="XRefCopy55Row" hidden="1">#REF!</definedName>
    <definedName name="XRefCopy56" hidden="1">#REF!</definedName>
    <definedName name="XRefCopy56Row" localSheetId="6" hidden="1">#REF!</definedName>
    <definedName name="XRefCopy56Row" hidden="1">#REF!</definedName>
    <definedName name="XRefCopy57" hidden="1">#REF!</definedName>
    <definedName name="XRefCopy57Row" localSheetId="6" hidden="1">#REF!</definedName>
    <definedName name="XRefCopy57Row" hidden="1">#REF!</definedName>
    <definedName name="XRefCopy58" hidden="1">#REF!</definedName>
    <definedName name="XRefCopy58Row" localSheetId="6" hidden="1">#REF!</definedName>
    <definedName name="XRefCopy58Row" hidden="1">#REF!</definedName>
    <definedName name="XRefCopy59" hidden="1">#REF!</definedName>
    <definedName name="XRefCopy59Row" localSheetId="6" hidden="1">#REF!</definedName>
    <definedName name="XRefCopy59Row" hidden="1">#REF!</definedName>
    <definedName name="XRefCopy60" hidden="1">#REF!</definedName>
    <definedName name="XRefCopy60Row" localSheetId="6" hidden="1">#REF!</definedName>
    <definedName name="XRefCopy60Row" hidden="1">#REF!</definedName>
    <definedName name="XRefCopy61" hidden="1">#REF!</definedName>
    <definedName name="XRefCopy61Row" localSheetId="6" hidden="1">#REF!</definedName>
    <definedName name="XRefCopy61Row" hidden="1">#REF!</definedName>
    <definedName name="XRefCopy62" hidden="1">#REF!</definedName>
    <definedName name="XRefCopy62Row" localSheetId="6" hidden="1">#REF!</definedName>
    <definedName name="XRefCopy62Row" hidden="1">#REF!</definedName>
    <definedName name="XRefCopy63" hidden="1">#REF!</definedName>
    <definedName name="XRefCopy63Row" localSheetId="6" hidden="1">#REF!</definedName>
    <definedName name="XRefCopy63Row" hidden="1">#REF!</definedName>
    <definedName name="XRefCopy64" hidden="1">#REF!</definedName>
    <definedName name="XRefCopy64Row" localSheetId="6" hidden="1">#REF!</definedName>
    <definedName name="XRefCopy64Row" hidden="1">#REF!</definedName>
    <definedName name="XRefCopy65" hidden="1">#REF!</definedName>
    <definedName name="XRefCopy65Row" localSheetId="6" hidden="1">#REF!</definedName>
    <definedName name="XRefCopy65Row" hidden="1">#REF!</definedName>
    <definedName name="XRefCopy66" hidden="1">#REF!</definedName>
    <definedName name="XRefCopy66Row" localSheetId="6" hidden="1">#REF!</definedName>
    <definedName name="XRefCopy66Row" hidden="1">#REF!</definedName>
    <definedName name="XRefCopy67" hidden="1">#REF!</definedName>
    <definedName name="XRefCopy67Row" localSheetId="6" hidden="1">#REF!</definedName>
    <definedName name="XRefCopy67Row" hidden="1">#REF!</definedName>
    <definedName name="XRefCopy68" hidden="1">#REF!</definedName>
    <definedName name="XRefCopy68Row" localSheetId="6" hidden="1">#REF!</definedName>
    <definedName name="XRefCopy68Row" hidden="1">#REF!</definedName>
    <definedName name="XRefCopy69" hidden="1">#REF!</definedName>
    <definedName name="XRefCopy69Row" localSheetId="6" hidden="1">#REF!</definedName>
    <definedName name="XRefCopy69Row" hidden="1">#REF!</definedName>
    <definedName name="XRefCopy7" localSheetId="6" hidden="1">'Variación Patrimonio Neto'!#REF!</definedName>
    <definedName name="XRefCopy70" hidden="1">#REF!</definedName>
    <definedName name="XRefCopy70Row" localSheetId="6" hidden="1">#REF!</definedName>
    <definedName name="XRefCopy70Row" hidden="1">#REF!</definedName>
    <definedName name="XRefCopy71" hidden="1">#REF!</definedName>
    <definedName name="XRefCopy71Row" localSheetId="6" hidden="1">#REF!</definedName>
    <definedName name="XRefCopy71Row" hidden="1">#REF!</definedName>
    <definedName name="XRefCopy72" hidden="1">#REF!</definedName>
    <definedName name="XRefCopy72Row" localSheetId="6" hidden="1">#REF!</definedName>
    <definedName name="XRefCopy72Row" hidden="1">#REF!</definedName>
    <definedName name="XRefCopy73" hidden="1">#REF!</definedName>
    <definedName name="XRefCopy73Row" localSheetId="6" hidden="1">#REF!</definedName>
    <definedName name="XRefCopy73Row" hidden="1">#REF!</definedName>
    <definedName name="XRefCopy74" hidden="1">#REF!</definedName>
    <definedName name="XRefCopy74Row" localSheetId="6" hidden="1">#REF!</definedName>
    <definedName name="XRefCopy74Row" hidden="1">#REF!</definedName>
    <definedName name="XRefCopy75" localSheetId="6" hidden="1">'Variación Patrimonio Neto'!#REF!</definedName>
    <definedName name="XRefCopy75" hidden="1">#REF!</definedName>
    <definedName name="XRefCopy75Row" localSheetId="6" hidden="1">#REF!</definedName>
    <definedName name="XRefCopy75Row" hidden="1">#REF!</definedName>
    <definedName name="XRefCopy76" localSheetId="6" hidden="1">'Variación Patrimonio Neto'!#REF!</definedName>
    <definedName name="XRefCopy76" hidden="1">#REF!</definedName>
    <definedName name="XRefCopy76Row" localSheetId="6" hidden="1">#REF!</definedName>
    <definedName name="XRefCopy76Row" hidden="1">#REF!</definedName>
    <definedName name="XRefCopy77" hidden="1">#REF!</definedName>
    <definedName name="XRefCopy77Row" localSheetId="6" hidden="1">#REF!</definedName>
    <definedName name="XRefCopy77Row" hidden="1">#REF!</definedName>
    <definedName name="XRefCopy78" hidden="1">#REF!</definedName>
    <definedName name="XRefCopy78Row" localSheetId="6" hidden="1">#REF!</definedName>
    <definedName name="XRefCopy78Row" hidden="1">#REF!</definedName>
    <definedName name="XRefCopy79" hidden="1">#REF!</definedName>
    <definedName name="XRefCopy79Row" localSheetId="6" hidden="1">#REF!</definedName>
    <definedName name="XRefCopy79Row" hidden="1">#REF!</definedName>
    <definedName name="XRefCopy7Row" localSheetId="6" hidden="1">#REF!</definedName>
    <definedName name="XRefCopy7Row" hidden="1">#REF!</definedName>
    <definedName name="XRefCopy8" localSheetId="6" hidden="1">'Variación Patrimonio Neto'!#REF!</definedName>
    <definedName name="XRefCopy80Row" localSheetId="6" hidden="1">#REF!</definedName>
    <definedName name="XRefCopy80Row" hidden="1">#REF!</definedName>
    <definedName name="XRefCopy81Row" localSheetId="6" hidden="1">#REF!</definedName>
    <definedName name="XRefCopy81Row" hidden="1">#REF!</definedName>
    <definedName name="XRefCopy82Row" localSheetId="6" hidden="1">#REF!</definedName>
    <definedName name="XRefCopy82Row" hidden="1">#REF!</definedName>
    <definedName name="XRefCopy83Row" localSheetId="6" hidden="1">#REF!</definedName>
    <definedName name="XRefCopy83Row" hidden="1">#REF!</definedName>
    <definedName name="XRefCopy84Row" localSheetId="6" hidden="1">#REF!</definedName>
    <definedName name="XRefCopy84Row" hidden="1">#REF!</definedName>
    <definedName name="XRefCopy85" hidden="1">#REF!</definedName>
    <definedName name="XRefCopy85Row" localSheetId="6" hidden="1">#REF!</definedName>
    <definedName name="XRefCopy85Row" hidden="1">#REF!</definedName>
    <definedName name="XRefCopy86" hidden="1">#REF!</definedName>
    <definedName name="XRefCopy86Row" localSheetId="6" hidden="1">#REF!</definedName>
    <definedName name="XRefCopy86Row" hidden="1">#REF!</definedName>
    <definedName name="XRefCopy87" hidden="1">#REF!</definedName>
    <definedName name="XRefCopy87Row" localSheetId="6" hidden="1">#REF!</definedName>
    <definedName name="XRefCopy87Row" hidden="1">#REF!</definedName>
    <definedName name="XRefCopy88" hidden="1">#REF!</definedName>
    <definedName name="XRefCopy88Row" localSheetId="6" hidden="1">#REF!</definedName>
    <definedName name="XRefCopy88Row" hidden="1">#REF!</definedName>
    <definedName name="XRefCopy89" hidden="1">#REF!</definedName>
    <definedName name="XRefCopy89Row" localSheetId="6" hidden="1">#REF!</definedName>
    <definedName name="XRefCopy89Row" hidden="1">#REF!</definedName>
    <definedName name="XRefCopy8Row" localSheetId="6" hidden="1">#REF!</definedName>
    <definedName name="XRefCopy8Row" hidden="1">#REF!</definedName>
    <definedName name="XRefCopy9" localSheetId="6" hidden="1">'Variación Patrimonio Neto'!#REF!</definedName>
    <definedName name="XRefCopy90" hidden="1">#REF!</definedName>
    <definedName name="XRefCopy90Row" localSheetId="6" hidden="1">#REF!</definedName>
    <definedName name="XRefCopy90Row" hidden="1">#REF!</definedName>
    <definedName name="XRefCopy91" hidden="1">#REF!</definedName>
    <definedName name="XRefCopy91Row" localSheetId="6" hidden="1">#REF!</definedName>
    <definedName name="XRefCopy91Row" hidden="1">#REF!</definedName>
    <definedName name="XRefCopy92" localSheetId="6" hidden="1">#REF!</definedName>
    <definedName name="XRefCopy92" hidden="1">#REF!</definedName>
    <definedName name="XRefCopy92Row" localSheetId="6" hidden="1">#REF!</definedName>
    <definedName name="XRefCopy92Row" hidden="1">#REF!</definedName>
    <definedName name="XRefCopy93" localSheetId="6" hidden="1">#REF!</definedName>
    <definedName name="XRefCopy93" hidden="1">#REF!</definedName>
    <definedName name="XRefCopy93Row" localSheetId="6" hidden="1">#REF!</definedName>
    <definedName name="XRefCopy93Row" hidden="1">#REF!</definedName>
    <definedName name="XRefCopy94" localSheetId="6" hidden="1">#REF!</definedName>
    <definedName name="XRefCopy94" hidden="1">#REF!</definedName>
    <definedName name="XRefCopy94Row" localSheetId="6" hidden="1">#REF!</definedName>
    <definedName name="XRefCopy94Row" hidden="1">#REF!</definedName>
    <definedName name="XRefCopy95" hidden="1">#REF!</definedName>
    <definedName name="XRefCopy95Row" localSheetId="6" hidden="1">#REF!</definedName>
    <definedName name="XRefCopy95Row" hidden="1">#REF!</definedName>
    <definedName name="XRefCopy96" hidden="1">#REF!</definedName>
    <definedName name="XRefCopy96Row" localSheetId="6" hidden="1">#REF!</definedName>
    <definedName name="XRefCopy96Row" hidden="1">#REF!</definedName>
    <definedName name="XRefCopy97" hidden="1">#REF!</definedName>
    <definedName name="XRefCopy97Row" localSheetId="6" hidden="1">#REF!</definedName>
    <definedName name="XRefCopy97Row" hidden="1">#REF!</definedName>
    <definedName name="XRefCopy98" hidden="1">#REF!</definedName>
    <definedName name="XRefCopy98Row" localSheetId="6" hidden="1">#REF!</definedName>
    <definedName name="XRefCopy98Row" hidden="1">#REF!</definedName>
    <definedName name="XRefCopy99" hidden="1">#REF!</definedName>
    <definedName name="XRefCopy99Row" localSheetId="6" hidden="1">#REF!</definedName>
    <definedName name="XRefCopy99Row" hidden="1">#REF!</definedName>
    <definedName name="XRefCopy9Row" localSheetId="6" hidden="1">#REF!</definedName>
    <definedName name="XRefCopy9Row" hidden="1">#REF!</definedName>
    <definedName name="XRefCopyRangeCount" localSheetId="6" hidden="1">76</definedName>
    <definedName name="XRefCopyRangeCount" hidden="1">4</definedName>
    <definedName name="XRefPaste1" hidden="1">#REF!</definedName>
    <definedName name="XRefPaste10" hidden="1">#REF!</definedName>
    <definedName name="XRefPaste100" localSheetId="6" hidden="1">#REF!</definedName>
    <definedName name="XRefPaste100" hidden="1">#REF!</definedName>
    <definedName name="XRefPaste100Row" localSheetId="6" hidden="1">#REF!</definedName>
    <definedName name="XRefPaste100Row" hidden="1">#REF!</definedName>
    <definedName name="XRefPaste101" localSheetId="6" hidden="1">#REF!</definedName>
    <definedName name="XRefPaste101" hidden="1">#REF!</definedName>
    <definedName name="XRefPaste101Row" localSheetId="6" hidden="1">#REF!</definedName>
    <definedName name="XRefPaste101Row" hidden="1">#REF!</definedName>
    <definedName name="XRefPaste102" localSheetId="6" hidden="1">#REF!</definedName>
    <definedName name="XRefPaste102" hidden="1">#REF!</definedName>
    <definedName name="XRefPaste102Row" localSheetId="6" hidden="1">#REF!</definedName>
    <definedName name="XRefPaste102Row" hidden="1">#REF!</definedName>
    <definedName name="XRefPaste103" localSheetId="6" hidden="1">#REF!</definedName>
    <definedName name="XRefPaste103" hidden="1">#REF!</definedName>
    <definedName name="XRefPaste103Row" localSheetId="6" hidden="1">#REF!</definedName>
    <definedName name="XRefPaste103Row" hidden="1">#REF!</definedName>
    <definedName name="XRefPaste104" localSheetId="6" hidden="1">#REF!</definedName>
    <definedName name="XRefPaste104" hidden="1">#REF!</definedName>
    <definedName name="XRefPaste104Row" localSheetId="6" hidden="1">#REF!</definedName>
    <definedName name="XRefPaste104Row" hidden="1">#REF!</definedName>
    <definedName name="XRefPaste105" localSheetId="6" hidden="1">#REF!</definedName>
    <definedName name="XRefPaste105" hidden="1">#REF!</definedName>
    <definedName name="XRefPaste105Row" localSheetId="6" hidden="1">#REF!</definedName>
    <definedName name="XRefPaste105Row" hidden="1">#REF!</definedName>
    <definedName name="XRefPaste106" localSheetId="6" hidden="1">#REF!</definedName>
    <definedName name="XRefPaste106" hidden="1">#REF!</definedName>
    <definedName name="XRefPaste106Row" localSheetId="6" hidden="1">#REF!</definedName>
    <definedName name="XRefPaste106Row" hidden="1">#REF!</definedName>
    <definedName name="XRefPaste107" localSheetId="6" hidden="1">#REF!</definedName>
    <definedName name="XRefPaste107" hidden="1">#REF!</definedName>
    <definedName name="XRefPaste107Row" localSheetId="6" hidden="1">#REF!</definedName>
    <definedName name="XRefPaste107Row" hidden="1">#REF!</definedName>
    <definedName name="XRefPaste108" localSheetId="6" hidden="1">#REF!</definedName>
    <definedName name="XRefPaste108" hidden="1">#REF!</definedName>
    <definedName name="XRefPaste108Row" localSheetId="6" hidden="1">#REF!</definedName>
    <definedName name="XRefPaste108Row" hidden="1">#REF!</definedName>
    <definedName name="XRefPaste109" localSheetId="6" hidden="1">#REF!</definedName>
    <definedName name="XRefPaste109" hidden="1">#REF!</definedName>
    <definedName name="XRefPaste109Row" localSheetId="6" hidden="1">#REF!</definedName>
    <definedName name="XRefPaste109Row" hidden="1">#REF!</definedName>
    <definedName name="XRefPaste10Row" localSheetId="6" hidden="1">#REF!</definedName>
    <definedName name="XRefPaste10Row" hidden="1">#REF!</definedName>
    <definedName name="XRefPaste11" hidden="1">#REF!</definedName>
    <definedName name="XRefPaste110" localSheetId="6" hidden="1">#REF!</definedName>
    <definedName name="XRefPaste110" hidden="1">#REF!</definedName>
    <definedName name="XRefPaste110Row" localSheetId="6" hidden="1">#REF!</definedName>
    <definedName name="XRefPaste110Row" hidden="1">#REF!</definedName>
    <definedName name="XRefPaste111" localSheetId="6" hidden="1">#REF!</definedName>
    <definedName name="XRefPaste111" hidden="1">#REF!</definedName>
    <definedName name="XRefPaste111Row" localSheetId="6" hidden="1">#REF!</definedName>
    <definedName name="XRefPaste111Row" hidden="1">#REF!</definedName>
    <definedName name="XRefPaste112" localSheetId="6" hidden="1">#REF!</definedName>
    <definedName name="XRefPaste112" hidden="1">#REF!</definedName>
    <definedName name="XRefPaste112Row" localSheetId="6" hidden="1">#REF!</definedName>
    <definedName name="XRefPaste112Row" hidden="1">#REF!</definedName>
    <definedName name="XRefPaste113" localSheetId="6" hidden="1">#REF!</definedName>
    <definedName name="XRefPaste113" hidden="1">#REF!</definedName>
    <definedName name="XRefPaste113Row" localSheetId="6" hidden="1">#REF!</definedName>
    <definedName name="XRefPaste113Row" hidden="1">#REF!</definedName>
    <definedName name="XRefPaste114" localSheetId="6" hidden="1">#REF!</definedName>
    <definedName name="XRefPaste114" hidden="1">#REF!</definedName>
    <definedName name="XRefPaste114Row" localSheetId="6" hidden="1">#REF!</definedName>
    <definedName name="XRefPaste114Row" hidden="1">#REF!</definedName>
    <definedName name="XRefPaste115" localSheetId="6" hidden="1">#REF!</definedName>
    <definedName name="XRefPaste115" hidden="1">#REF!</definedName>
    <definedName name="XRefPaste115Row" localSheetId="6" hidden="1">#REF!</definedName>
    <definedName name="XRefPaste115Row" hidden="1">#REF!</definedName>
    <definedName name="XRefPaste116" localSheetId="6" hidden="1">#REF!</definedName>
    <definedName name="XRefPaste116" hidden="1">#REF!</definedName>
    <definedName name="XRefPaste116Row" localSheetId="6" hidden="1">#REF!</definedName>
    <definedName name="XRefPaste116Row" hidden="1">#REF!</definedName>
    <definedName name="XRefPaste117" localSheetId="6" hidden="1">#REF!</definedName>
    <definedName name="XRefPaste117" hidden="1">#REF!</definedName>
    <definedName name="XRefPaste117Row" localSheetId="6" hidden="1">#REF!</definedName>
    <definedName name="XRefPaste117Row" hidden="1">#REF!</definedName>
    <definedName name="XRefPaste118" localSheetId="6" hidden="1">#REF!</definedName>
    <definedName name="XRefPaste118" hidden="1">#REF!</definedName>
    <definedName name="XRefPaste118Row" localSheetId="6" hidden="1">#REF!</definedName>
    <definedName name="XRefPaste118Row" hidden="1">#REF!</definedName>
    <definedName name="XRefPaste119" localSheetId="6" hidden="1">#REF!</definedName>
    <definedName name="XRefPaste119" hidden="1">#REF!</definedName>
    <definedName name="XRefPaste119Row" localSheetId="6" hidden="1">#REF!</definedName>
    <definedName name="XRefPaste119Row" hidden="1">#REF!</definedName>
    <definedName name="XRefPaste11Row" localSheetId="6" hidden="1">#REF!</definedName>
    <definedName name="XRefPaste11Row" hidden="1">#REF!</definedName>
    <definedName name="XRefPaste12" localSheetId="6" hidden="1">#REF!</definedName>
    <definedName name="XRefPaste12" hidden="1">#REF!</definedName>
    <definedName name="XRefPaste120" localSheetId="6" hidden="1">#REF!</definedName>
    <definedName name="XRefPaste120" hidden="1">#REF!</definedName>
    <definedName name="XRefPaste120Row" localSheetId="6" hidden="1">#REF!</definedName>
    <definedName name="XRefPaste120Row" hidden="1">#REF!</definedName>
    <definedName name="XRefPaste121" localSheetId="6" hidden="1">#REF!</definedName>
    <definedName name="XRefPaste121" hidden="1">#REF!</definedName>
    <definedName name="XRefPaste121Row" localSheetId="6" hidden="1">#REF!</definedName>
    <definedName name="XRefPaste121Row" hidden="1">#REF!</definedName>
    <definedName name="XRefPaste122" localSheetId="6" hidden="1">#REF!</definedName>
    <definedName name="XRefPaste122" hidden="1">#REF!</definedName>
    <definedName name="XRefPaste122Row" localSheetId="6" hidden="1">#REF!</definedName>
    <definedName name="XRefPaste122Row" hidden="1">#REF!</definedName>
    <definedName name="XRefPaste123" localSheetId="6" hidden="1">#REF!</definedName>
    <definedName name="XRefPaste123" hidden="1">#REF!</definedName>
    <definedName name="XRefPaste123Row" localSheetId="6" hidden="1">#REF!</definedName>
    <definedName name="XRefPaste123Row" hidden="1">#REF!</definedName>
    <definedName name="XRefPaste124" localSheetId="6" hidden="1">#REF!</definedName>
    <definedName name="XRefPaste124" hidden="1">#REF!</definedName>
    <definedName name="XRefPaste124Row" localSheetId="6" hidden="1">#REF!</definedName>
    <definedName name="XRefPaste124Row" hidden="1">#REF!</definedName>
    <definedName name="XRefPaste125" localSheetId="6" hidden="1">#REF!</definedName>
    <definedName name="XRefPaste125" hidden="1">#REF!</definedName>
    <definedName name="XRefPaste125Row" localSheetId="6" hidden="1">#REF!</definedName>
    <definedName name="XRefPaste125Row" hidden="1">#REF!</definedName>
    <definedName name="XRefPaste126" localSheetId="6" hidden="1">#REF!</definedName>
    <definedName name="XRefPaste126" hidden="1">#REF!</definedName>
    <definedName name="XRefPaste126Row" localSheetId="6" hidden="1">#REF!</definedName>
    <definedName name="XRefPaste126Row" hidden="1">#REF!</definedName>
    <definedName name="XRefPaste127" localSheetId="6" hidden="1">#REF!</definedName>
    <definedName name="XRefPaste127" hidden="1">#REF!</definedName>
    <definedName name="XRefPaste127Row" localSheetId="6" hidden="1">#REF!</definedName>
    <definedName name="XRefPaste127Row" hidden="1">#REF!</definedName>
    <definedName name="XRefPaste128" localSheetId="6" hidden="1">#REF!</definedName>
    <definedName name="XRefPaste128" hidden="1">#REF!</definedName>
    <definedName name="XRefPaste128Row" localSheetId="6" hidden="1">#REF!</definedName>
    <definedName name="XRefPaste128Row" hidden="1">#REF!</definedName>
    <definedName name="XRefPaste129" localSheetId="6" hidden="1">#REF!</definedName>
    <definedName name="XRefPaste129" hidden="1">#REF!</definedName>
    <definedName name="XRefPaste129Row" localSheetId="6" hidden="1">#REF!</definedName>
    <definedName name="XRefPaste129Row" hidden="1">#REF!</definedName>
    <definedName name="XRefPaste12Row" localSheetId="6" hidden="1">#REF!</definedName>
    <definedName name="XRefPaste12Row" hidden="1">#REF!</definedName>
    <definedName name="XRefPaste130" localSheetId="6" hidden="1">#REF!</definedName>
    <definedName name="XRefPaste130" hidden="1">#REF!</definedName>
    <definedName name="XRefPaste130Row" localSheetId="6" hidden="1">#REF!</definedName>
    <definedName name="XRefPaste130Row" hidden="1">#REF!</definedName>
    <definedName name="XRefPaste131" localSheetId="6" hidden="1">#REF!</definedName>
    <definedName name="XRefPaste131" hidden="1">#REF!</definedName>
    <definedName name="XRefPaste131Row" localSheetId="6" hidden="1">#REF!</definedName>
    <definedName name="XRefPaste131Row" hidden="1">#REF!</definedName>
    <definedName name="XRefPaste132" localSheetId="6" hidden="1">#REF!</definedName>
    <definedName name="XRefPaste132" hidden="1">#REF!</definedName>
    <definedName name="XRefPaste132Row" localSheetId="6" hidden="1">#REF!</definedName>
    <definedName name="XRefPaste132Row" hidden="1">#REF!</definedName>
    <definedName name="XRefPaste133" localSheetId="6" hidden="1">#REF!</definedName>
    <definedName name="XRefPaste133" hidden="1">#REF!</definedName>
    <definedName name="XRefPaste133Row" localSheetId="6" hidden="1">#REF!</definedName>
    <definedName name="XRefPaste133Row" hidden="1">#REF!</definedName>
    <definedName name="XRefPaste134" localSheetId="6" hidden="1">#REF!</definedName>
    <definedName name="XRefPaste134" hidden="1">#REF!</definedName>
    <definedName name="XRefPaste134Row" localSheetId="6" hidden="1">#REF!</definedName>
    <definedName name="XRefPaste134Row" hidden="1">#REF!</definedName>
    <definedName name="XRefPaste135" localSheetId="6" hidden="1">#REF!</definedName>
    <definedName name="XRefPaste135" hidden="1">#REF!</definedName>
    <definedName name="XRefPaste135Row" localSheetId="6" hidden="1">#REF!</definedName>
    <definedName name="XRefPaste135Row" hidden="1">#REF!</definedName>
    <definedName name="XRefPaste136" localSheetId="6" hidden="1">#REF!</definedName>
    <definedName name="XRefPaste136" hidden="1">#REF!</definedName>
    <definedName name="XRefPaste136Row" localSheetId="6" hidden="1">#REF!</definedName>
    <definedName name="XRefPaste136Row" hidden="1">#REF!</definedName>
    <definedName name="XRefPaste137" localSheetId="6" hidden="1">#REF!</definedName>
    <definedName name="XRefPaste137" hidden="1">#REF!</definedName>
    <definedName name="XRefPaste137Row" localSheetId="6" hidden="1">#REF!</definedName>
    <definedName name="XRefPaste137Row" hidden="1">#REF!</definedName>
    <definedName name="XRefPaste138" localSheetId="6" hidden="1">#REF!</definedName>
    <definedName name="XRefPaste138" hidden="1">#REF!</definedName>
    <definedName name="XRefPaste138Row" localSheetId="6" hidden="1">#REF!</definedName>
    <definedName name="XRefPaste138Row" hidden="1">#REF!</definedName>
    <definedName name="XRefPaste139" localSheetId="6" hidden="1">#REF!</definedName>
    <definedName name="XRefPaste139" hidden="1">#REF!</definedName>
    <definedName name="XRefPaste139Row" localSheetId="6" hidden="1">#REF!</definedName>
    <definedName name="XRefPaste139Row" hidden="1">#REF!</definedName>
    <definedName name="XRefPaste13Row" localSheetId="6" hidden="1">#REF!</definedName>
    <definedName name="XRefPaste13Row" hidden="1">#REF!</definedName>
    <definedName name="XRefPaste14" localSheetId="6" hidden="1">#REF!</definedName>
    <definedName name="XRefPaste140" localSheetId="6" hidden="1">#REF!</definedName>
    <definedName name="XRefPaste140" hidden="1">#REF!</definedName>
    <definedName name="XRefPaste140Row" localSheetId="6" hidden="1">#REF!</definedName>
    <definedName name="XRefPaste140Row" hidden="1">#REF!</definedName>
    <definedName name="XRefPaste141" localSheetId="6" hidden="1">#REF!</definedName>
    <definedName name="XRefPaste141" hidden="1">#REF!</definedName>
    <definedName name="XRefPaste141Row" localSheetId="6" hidden="1">#REF!</definedName>
    <definedName name="XRefPaste141Row" hidden="1">#REF!</definedName>
    <definedName name="XRefPaste142" localSheetId="6" hidden="1">#REF!</definedName>
    <definedName name="XRefPaste142" hidden="1">#REF!</definedName>
    <definedName name="XRefPaste142Row" localSheetId="6" hidden="1">#REF!</definedName>
    <definedName name="XRefPaste142Row" hidden="1">#REF!</definedName>
    <definedName name="XRefPaste143" localSheetId="6" hidden="1">#REF!</definedName>
    <definedName name="XRefPaste143" hidden="1">#REF!</definedName>
    <definedName name="XRefPaste143Row" localSheetId="6" hidden="1">#REF!</definedName>
    <definedName name="XRefPaste143Row" hidden="1">#REF!</definedName>
    <definedName name="XRefPaste144" localSheetId="6" hidden="1">#REF!</definedName>
    <definedName name="XRefPaste144" hidden="1">#REF!</definedName>
    <definedName name="XRefPaste144Row" localSheetId="6" hidden="1">#REF!</definedName>
    <definedName name="XRefPaste144Row" hidden="1">#REF!</definedName>
    <definedName name="XRefPaste145" localSheetId="6" hidden="1">#REF!</definedName>
    <definedName name="XRefPaste145" hidden="1">#REF!</definedName>
    <definedName name="XRefPaste145Row" localSheetId="6" hidden="1">#REF!</definedName>
    <definedName name="XRefPaste145Row" hidden="1">#REF!</definedName>
    <definedName name="XRefPaste146" localSheetId="6" hidden="1">#REF!</definedName>
    <definedName name="XRefPaste146" hidden="1">#REF!</definedName>
    <definedName name="XRefPaste146Row" localSheetId="6" hidden="1">#REF!</definedName>
    <definedName name="XRefPaste146Row" hidden="1">#REF!</definedName>
    <definedName name="XRefPaste147" localSheetId="6" hidden="1">#REF!</definedName>
    <definedName name="XRefPaste147" hidden="1">#REF!</definedName>
    <definedName name="XRefPaste147Row" localSheetId="6" hidden="1">#REF!</definedName>
    <definedName name="XRefPaste147Row" hidden="1">#REF!</definedName>
    <definedName name="XRefPaste148" localSheetId="6" hidden="1">#REF!</definedName>
    <definedName name="XRefPaste148" hidden="1">#REF!</definedName>
    <definedName name="XRefPaste148Row" localSheetId="6" hidden="1">#REF!</definedName>
    <definedName name="XRefPaste148Row" hidden="1">#REF!</definedName>
    <definedName name="XRefPaste14Row" localSheetId="6" hidden="1">#REF!</definedName>
    <definedName name="XRefPaste14Row" hidden="1">#REF!</definedName>
    <definedName name="XRefPaste15" hidden="1">#REF!</definedName>
    <definedName name="XRefPaste15Row" localSheetId="6" hidden="1">#REF!</definedName>
    <definedName name="XRefPaste15Row" hidden="1">#REF!</definedName>
    <definedName name="XRefPaste16" hidden="1">#REF!</definedName>
    <definedName name="XRefPaste16Row" localSheetId="6" hidden="1">#REF!</definedName>
    <definedName name="XRefPaste17" hidden="1">#REF!</definedName>
    <definedName name="XRefPaste17Row" localSheetId="6" hidden="1">#REF!</definedName>
    <definedName name="XRefPaste17Row" hidden="1">#REF!</definedName>
    <definedName name="XRefPaste18" localSheetId="6" hidden="1">'Variación Patrimonio Neto'!#REF!</definedName>
    <definedName name="XRefPaste18" hidden="1">#REF!</definedName>
    <definedName name="XRefPaste18Row" localSheetId="6" hidden="1">#REF!</definedName>
    <definedName name="XRefPaste18Row" hidden="1">#REF!</definedName>
    <definedName name="XRefPaste19" localSheetId="6" hidden="1">#REF!</definedName>
    <definedName name="XRefPaste19" hidden="1">#REF!</definedName>
    <definedName name="XRefPaste19Row" localSheetId="6" hidden="1">#REF!</definedName>
    <definedName name="XRefPaste19Row" hidden="1">#REF!</definedName>
    <definedName name="XRefPaste1Row" localSheetId="6" hidden="1">#REF!</definedName>
    <definedName name="XRefPaste1Row" hidden="1">#REF!</definedName>
    <definedName name="XRefPaste20" localSheetId="6" hidden="1">#REF!</definedName>
    <definedName name="XRefPaste20" hidden="1">#REF!</definedName>
    <definedName name="XRefPaste20Row" localSheetId="6" hidden="1">#REF!</definedName>
    <definedName name="XRefPaste21" localSheetId="6" hidden="1">#REF!</definedName>
    <definedName name="XRefPaste21" hidden="1">#REF!</definedName>
    <definedName name="XRefPaste21Row" localSheetId="6" hidden="1">#REF!</definedName>
    <definedName name="XRefPaste21Row" hidden="1">#REF!</definedName>
    <definedName name="XRefPaste22" localSheetId="6" hidden="1">#REF!</definedName>
    <definedName name="XRefPaste22" hidden="1">#REF!</definedName>
    <definedName name="XRefPaste22Row" localSheetId="6" hidden="1">#REF!</definedName>
    <definedName name="XRefPaste23" localSheetId="6" hidden="1">#REF!</definedName>
    <definedName name="XRefPaste23" hidden="1">#REF!</definedName>
    <definedName name="XRefPaste23Row" localSheetId="6" hidden="1">#REF!</definedName>
    <definedName name="XRefPaste24" localSheetId="6" hidden="1">#REF!</definedName>
    <definedName name="XRefPaste24" hidden="1">#REF!</definedName>
    <definedName name="XRefPaste24Row" localSheetId="6" hidden="1">#REF!</definedName>
    <definedName name="XRefPaste24Row" hidden="1">#REF!</definedName>
    <definedName name="XRefPaste25" localSheetId="6" hidden="1">#REF!</definedName>
    <definedName name="XRefPaste25" hidden="1">#REF!</definedName>
    <definedName name="XRefPaste25Row" localSheetId="6" hidden="1">#REF!</definedName>
    <definedName name="XRefPaste25Row" hidden="1">#REF!</definedName>
    <definedName name="XRefPaste26" localSheetId="6" hidden="1">#REF!</definedName>
    <definedName name="XRefPaste26" hidden="1">#REF!</definedName>
    <definedName name="XRefPaste26Row" localSheetId="6" hidden="1">#REF!</definedName>
    <definedName name="XRefPaste26Row" hidden="1">#REF!</definedName>
    <definedName name="XRefPaste27" localSheetId="6" hidden="1">#REF!</definedName>
    <definedName name="XRefPaste27" hidden="1">#REF!</definedName>
    <definedName name="XRefPaste27Row" localSheetId="6" hidden="1">#REF!</definedName>
    <definedName name="XRefPaste27Row" hidden="1">#REF!</definedName>
    <definedName name="XRefPaste28" localSheetId="6" hidden="1">#REF!</definedName>
    <definedName name="XRefPaste28" hidden="1">#REF!</definedName>
    <definedName name="XRefPaste28Row" localSheetId="6" hidden="1">#REF!</definedName>
    <definedName name="XRefPaste28Row" hidden="1">#REF!</definedName>
    <definedName name="XRefPaste29" localSheetId="6" hidden="1">#REF!</definedName>
    <definedName name="XRefPaste29" hidden="1">#REF!</definedName>
    <definedName name="XRefPaste29Row" localSheetId="6" hidden="1">#REF!</definedName>
    <definedName name="XRefPaste29Row" hidden="1">#REF!</definedName>
    <definedName name="XRefPaste2Row" localSheetId="6" hidden="1">#REF!</definedName>
    <definedName name="XRefPaste2Row" hidden="1">#REF!</definedName>
    <definedName name="XRefPaste30" localSheetId="6" hidden="1">#REF!</definedName>
    <definedName name="XRefPaste30" hidden="1">#REF!</definedName>
    <definedName name="XRefPaste30Row" localSheetId="6" hidden="1">#REF!</definedName>
    <definedName name="XRefPaste31" localSheetId="6" hidden="1">#REF!</definedName>
    <definedName name="XRefPaste31" hidden="1">#REF!</definedName>
    <definedName name="XRefPaste31Row" localSheetId="6" hidden="1">#REF!</definedName>
    <definedName name="XRefPaste32" localSheetId="6" hidden="1">#REF!</definedName>
    <definedName name="XRefPaste32" hidden="1">#REF!</definedName>
    <definedName name="XRefPaste32Row" localSheetId="6" hidden="1">#REF!</definedName>
    <definedName name="XRefPaste32Row" hidden="1">#REF!</definedName>
    <definedName name="XRefPaste33" hidden="1">#REF!</definedName>
    <definedName name="XRefPaste33Row" localSheetId="6" hidden="1">#REF!</definedName>
    <definedName name="XRefPaste33Row" hidden="1">#REF!</definedName>
    <definedName name="XRefPaste34" localSheetId="6" hidden="1">#REF!</definedName>
    <definedName name="XRefPaste34" hidden="1">#REF!</definedName>
    <definedName name="XRefPaste34Row" localSheetId="6" hidden="1">#REF!</definedName>
    <definedName name="XRefPaste34Row" hidden="1">#REF!</definedName>
    <definedName name="XRefPaste35" hidden="1">#REF!</definedName>
    <definedName name="XRefPaste35Row" localSheetId="6" hidden="1">#REF!</definedName>
    <definedName name="XRefPaste35Row" hidden="1">#REF!</definedName>
    <definedName name="XRefPaste36" localSheetId="6" hidden="1">#REF!</definedName>
    <definedName name="XRefPaste36" hidden="1">#REF!</definedName>
    <definedName name="XRefPaste36Row" localSheetId="6" hidden="1">#REF!</definedName>
    <definedName name="XRefPaste36Row" hidden="1">#REF!</definedName>
    <definedName name="XRefPaste37" localSheetId="6" hidden="1">#REF!</definedName>
    <definedName name="XRefPaste37" hidden="1">#REF!</definedName>
    <definedName name="XRefPaste37Row" localSheetId="6" hidden="1">#REF!</definedName>
    <definedName name="XRefPaste37Row" hidden="1">#REF!</definedName>
    <definedName name="XRefPaste38" localSheetId="6" hidden="1">#REF!</definedName>
    <definedName name="XRefPaste38" hidden="1">#REF!</definedName>
    <definedName name="XRefPaste38Row" localSheetId="6" hidden="1">#REF!</definedName>
    <definedName name="XRefPaste38Row" hidden="1">#REF!</definedName>
    <definedName name="XRefPaste39" localSheetId="6" hidden="1">#REF!</definedName>
    <definedName name="XRefPaste39" hidden="1">#REF!</definedName>
    <definedName name="XRefPaste39Row" localSheetId="6" hidden="1">#REF!</definedName>
    <definedName name="XRefPaste39Row" hidden="1">#REF!</definedName>
    <definedName name="XRefPaste3Row" localSheetId="6" hidden="1">#REF!</definedName>
    <definedName name="XRefPaste40" localSheetId="6" hidden="1">#REF!</definedName>
    <definedName name="XRefPaste40" hidden="1">#REF!</definedName>
    <definedName name="XRefPaste40Row" localSheetId="6" hidden="1">#REF!</definedName>
    <definedName name="XRefPaste40Row" hidden="1">#REF!</definedName>
    <definedName name="XRefPaste41" localSheetId="6" hidden="1">#REF!</definedName>
    <definedName name="XRefPaste41" hidden="1">#REF!</definedName>
    <definedName name="XRefPaste41Row" localSheetId="6" hidden="1">#REF!</definedName>
    <definedName name="XRefPaste41Row" hidden="1">#REF!</definedName>
    <definedName name="XRefPaste42" localSheetId="6" hidden="1">#REF!</definedName>
    <definedName name="XRefPaste42" hidden="1">#REF!</definedName>
    <definedName name="XRefPaste42Row" localSheetId="6" hidden="1">#REF!</definedName>
    <definedName name="XRefPaste42Row" hidden="1">#REF!</definedName>
    <definedName name="XRefPaste43" localSheetId="6" hidden="1">#REF!</definedName>
    <definedName name="XRefPaste43" hidden="1">#REF!</definedName>
    <definedName name="XRefPaste43Row" localSheetId="6" hidden="1">#REF!</definedName>
    <definedName name="XRefPaste43Row" hidden="1">#REF!</definedName>
    <definedName name="XRefPaste44" localSheetId="6" hidden="1">#REF!</definedName>
    <definedName name="XRefPaste44" hidden="1">#REF!</definedName>
    <definedName name="XRefPaste44Row" localSheetId="6" hidden="1">#REF!</definedName>
    <definedName name="XRefPaste44Row" hidden="1">#REF!</definedName>
    <definedName name="XRefPaste45" localSheetId="6" hidden="1">#REF!</definedName>
    <definedName name="XRefPaste45" hidden="1">#REF!</definedName>
    <definedName name="XRefPaste45Row" localSheetId="6" hidden="1">#REF!</definedName>
    <definedName name="XRefPaste45Row" hidden="1">#REF!</definedName>
    <definedName name="XRefPaste46" localSheetId="6" hidden="1">#REF!</definedName>
    <definedName name="XRefPaste46" hidden="1">#REF!</definedName>
    <definedName name="XRefPaste46Row" localSheetId="6" hidden="1">#REF!</definedName>
    <definedName name="XRefPaste46Row" hidden="1">#REF!</definedName>
    <definedName name="XRefPaste47" localSheetId="6" hidden="1">#REF!</definedName>
    <definedName name="XRefPaste47" hidden="1">#REF!</definedName>
    <definedName name="XRefPaste47Row" localSheetId="6" hidden="1">#REF!</definedName>
    <definedName name="XRefPaste47Row" hidden="1">#REF!</definedName>
    <definedName name="XRefPaste48" localSheetId="6" hidden="1">#REF!</definedName>
    <definedName name="XRefPaste48" hidden="1">#REF!</definedName>
    <definedName name="XRefPaste48Row" localSheetId="6" hidden="1">#REF!</definedName>
    <definedName name="XRefPaste48Row" hidden="1">#REF!</definedName>
    <definedName name="XRefPaste49" localSheetId="6" hidden="1">#REF!</definedName>
    <definedName name="XRefPaste49" hidden="1">#REF!</definedName>
    <definedName name="XRefPaste49Row" localSheetId="6" hidden="1">#REF!</definedName>
    <definedName name="XRefPaste49Row" hidden="1">#REF!</definedName>
    <definedName name="XRefPaste4Row" localSheetId="6" hidden="1">#REF!</definedName>
    <definedName name="XRefPaste4Row" hidden="1">#REF!</definedName>
    <definedName name="XRefPaste5" localSheetId="6" hidden="1">'Variación Patrimonio Neto'!#REF!</definedName>
    <definedName name="XRefPaste50" localSheetId="6" hidden="1">#REF!</definedName>
    <definedName name="XRefPaste50" hidden="1">#REF!</definedName>
    <definedName name="XRefPaste50Row" localSheetId="6" hidden="1">#REF!</definedName>
    <definedName name="XRefPaste50Row" hidden="1">#REF!</definedName>
    <definedName name="XRefPaste51" localSheetId="6" hidden="1">#REF!</definedName>
    <definedName name="XRefPaste51" hidden="1">#REF!</definedName>
    <definedName name="XRefPaste51Row" localSheetId="6" hidden="1">#REF!</definedName>
    <definedName name="XRefPaste51Row" hidden="1">#REF!</definedName>
    <definedName name="XRefPaste52" localSheetId="6" hidden="1">#REF!</definedName>
    <definedName name="XRefPaste52" hidden="1">#REF!</definedName>
    <definedName name="XRefPaste52Row" localSheetId="6" hidden="1">#REF!</definedName>
    <definedName name="XRefPaste52Row" hidden="1">#REF!</definedName>
    <definedName name="XRefPaste53" localSheetId="6" hidden="1">#REF!</definedName>
    <definedName name="XRefPaste53" hidden="1">#REF!</definedName>
    <definedName name="XRefPaste53Row" localSheetId="6" hidden="1">#REF!</definedName>
    <definedName name="XRefPaste53Row" hidden="1">#REF!</definedName>
    <definedName name="XRefPaste54" localSheetId="6" hidden="1">#REF!</definedName>
    <definedName name="XRefPaste54" hidden="1">#REF!</definedName>
    <definedName name="XRefPaste54Row" localSheetId="6" hidden="1">#REF!</definedName>
    <definedName name="XRefPaste54Row" hidden="1">#REF!</definedName>
    <definedName name="XRefPaste55" localSheetId="6" hidden="1">#REF!</definedName>
    <definedName name="XRefPaste55" hidden="1">#REF!</definedName>
    <definedName name="XRefPaste55Row" localSheetId="6" hidden="1">#REF!</definedName>
    <definedName name="XRefPaste55Row" hidden="1">#REF!</definedName>
    <definedName name="XRefPaste56" localSheetId="6" hidden="1">#REF!</definedName>
    <definedName name="XRefPaste56" hidden="1">#REF!</definedName>
    <definedName name="XRefPaste56Row" localSheetId="6" hidden="1">#REF!</definedName>
    <definedName name="XRefPaste56Row" hidden="1">#REF!</definedName>
    <definedName name="XRefPaste57" localSheetId="6" hidden="1">#REF!</definedName>
    <definedName name="XRefPaste57" hidden="1">#REF!</definedName>
    <definedName name="XRefPaste57Row" localSheetId="6" hidden="1">#REF!</definedName>
    <definedName name="XRefPaste57Row" hidden="1">#REF!</definedName>
    <definedName name="XRefPaste58" hidden="1">#REF!</definedName>
    <definedName name="XRefPaste58Row" localSheetId="6" hidden="1">#REF!</definedName>
    <definedName name="XRefPaste58Row" hidden="1">#REF!</definedName>
    <definedName name="XRefPaste59" hidden="1">#REF!</definedName>
    <definedName name="XRefPaste59Row" localSheetId="6" hidden="1">#REF!</definedName>
    <definedName name="XRefPaste59Row" hidden="1">#REF!</definedName>
    <definedName name="XRefPaste5Row" localSheetId="6" hidden="1">#REF!</definedName>
    <definedName name="XRefPaste5Row" hidden="1">#REF!</definedName>
    <definedName name="XRefPaste6" localSheetId="6" hidden="1">#REF!</definedName>
    <definedName name="XRefPaste60" hidden="1">#REF!</definedName>
    <definedName name="XRefPaste60Row" localSheetId="6" hidden="1">#REF!</definedName>
    <definedName name="XRefPaste60Row" hidden="1">#REF!</definedName>
    <definedName name="XRefPaste61" hidden="1">#REF!</definedName>
    <definedName name="XRefPaste61Row" localSheetId="6" hidden="1">#REF!</definedName>
    <definedName name="XRefPaste61Row" hidden="1">#REF!</definedName>
    <definedName name="XRefPaste62" hidden="1">#REF!</definedName>
    <definedName name="XRefPaste62Row" localSheetId="6" hidden="1">#REF!</definedName>
    <definedName name="XRefPaste62Row" hidden="1">#REF!</definedName>
    <definedName name="XRefPaste63" hidden="1">#REF!</definedName>
    <definedName name="XRefPaste63Row" localSheetId="6" hidden="1">#REF!</definedName>
    <definedName name="XRefPaste63Row" hidden="1">#REF!</definedName>
    <definedName name="XRefPaste64" localSheetId="6" hidden="1">#REF!</definedName>
    <definedName name="XRefPaste64" hidden="1">#REF!</definedName>
    <definedName name="XRefPaste64Row" localSheetId="6" hidden="1">#REF!</definedName>
    <definedName name="XRefPaste64Row" hidden="1">#REF!</definedName>
    <definedName name="XRefPaste65" hidden="1">#REF!</definedName>
    <definedName name="XRefPaste65Row" localSheetId="6" hidden="1">#REF!</definedName>
    <definedName name="XRefPaste65Row" hidden="1">#REF!</definedName>
    <definedName name="XRefPaste66" hidden="1">#REF!</definedName>
    <definedName name="XRefPaste66Row" localSheetId="6" hidden="1">#REF!</definedName>
    <definedName name="XRefPaste66Row" hidden="1">#REF!</definedName>
    <definedName name="XRefPaste67" localSheetId="6" hidden="1">#REF!</definedName>
    <definedName name="XRefPaste67" hidden="1">#REF!</definedName>
    <definedName name="XRefPaste67Row" localSheetId="6" hidden="1">#REF!</definedName>
    <definedName name="XRefPaste67Row" hidden="1">#REF!</definedName>
    <definedName name="XRefPaste68" hidden="1">#REF!</definedName>
    <definedName name="XRefPaste68Row" localSheetId="6" hidden="1">#REF!</definedName>
    <definedName name="XRefPaste68Row" hidden="1">#REF!</definedName>
    <definedName name="XRefPaste69" hidden="1">#REF!</definedName>
    <definedName name="XRefPaste69Row" localSheetId="6" hidden="1">#REF!</definedName>
    <definedName name="XRefPaste69Row" hidden="1">#REF!</definedName>
    <definedName name="XRefPaste6Row" localSheetId="6" hidden="1">#REF!</definedName>
    <definedName name="XRefPaste6Row" hidden="1">#REF!</definedName>
    <definedName name="XRefPaste7" localSheetId="6" hidden="1">#REF!</definedName>
    <definedName name="XRefPaste7" hidden="1">#REF!</definedName>
    <definedName name="XRefPaste70" hidden="1">#REF!</definedName>
    <definedName name="XRefPaste70Row" localSheetId="6" hidden="1">#REF!</definedName>
    <definedName name="XRefPaste70Row" hidden="1">#REF!</definedName>
    <definedName name="XRefPaste71" hidden="1">#REF!</definedName>
    <definedName name="XRefPaste71Row" localSheetId="6" hidden="1">#REF!</definedName>
    <definedName name="XRefPaste71Row" hidden="1">#REF!</definedName>
    <definedName name="XRefPaste72" localSheetId="6" hidden="1">#REF!</definedName>
    <definedName name="XRefPaste72" hidden="1">#REF!</definedName>
    <definedName name="XRefPaste72Row" localSheetId="6" hidden="1">#REF!</definedName>
    <definedName name="XRefPaste72Row" hidden="1">#REF!</definedName>
    <definedName name="XRefPaste73" localSheetId="6" hidden="1">#REF!</definedName>
    <definedName name="XRefPaste73" hidden="1">#REF!</definedName>
    <definedName name="XRefPaste73Row" localSheetId="6" hidden="1">#REF!</definedName>
    <definedName name="XRefPaste73Row" hidden="1">#REF!</definedName>
    <definedName name="XRefPaste74" localSheetId="6" hidden="1">#REF!</definedName>
    <definedName name="XRefPaste74" hidden="1">#REF!</definedName>
    <definedName name="XRefPaste74Row" localSheetId="6" hidden="1">#REF!</definedName>
    <definedName name="XRefPaste74Row" hidden="1">#REF!</definedName>
    <definedName name="XRefPaste75" localSheetId="6" hidden="1">#REF!</definedName>
    <definedName name="XRefPaste75" hidden="1">#REF!</definedName>
    <definedName name="XRefPaste75Row" localSheetId="6" hidden="1">#REF!</definedName>
    <definedName name="XRefPaste75Row" hidden="1">#REF!</definedName>
    <definedName name="XRefPaste76" localSheetId="6" hidden="1">#REF!</definedName>
    <definedName name="XRefPaste76" hidden="1">#REF!</definedName>
    <definedName name="XRefPaste76Row" localSheetId="6" hidden="1">#REF!</definedName>
    <definedName name="XRefPaste76Row" hidden="1">#REF!</definedName>
    <definedName name="XRefPaste77" localSheetId="6" hidden="1">#REF!</definedName>
    <definedName name="XRefPaste77" hidden="1">#REF!</definedName>
    <definedName name="XRefPaste77Row" localSheetId="6" hidden="1">#REF!</definedName>
    <definedName name="XRefPaste77Row" hidden="1">#REF!</definedName>
    <definedName name="XRefPaste78" localSheetId="6" hidden="1">#REF!</definedName>
    <definedName name="XRefPaste78" hidden="1">#REF!</definedName>
    <definedName name="XRefPaste78Row" localSheetId="6" hidden="1">#REF!</definedName>
    <definedName name="XRefPaste78Row" hidden="1">#REF!</definedName>
    <definedName name="XRefPaste79" localSheetId="6" hidden="1">#REF!</definedName>
    <definedName name="XRefPaste79" hidden="1">#REF!</definedName>
    <definedName name="XRefPaste79Row" localSheetId="6" hidden="1">#REF!</definedName>
    <definedName name="XRefPaste79Row" hidden="1">#REF!</definedName>
    <definedName name="XRefPaste7Row" localSheetId="6" hidden="1">#REF!</definedName>
    <definedName name="XRefPaste7Row" hidden="1">#REF!</definedName>
    <definedName name="XRefPaste8" localSheetId="6" hidden="1">#REF!</definedName>
    <definedName name="XRefPaste8" hidden="1">#REF!</definedName>
    <definedName name="XRefPaste80" localSheetId="6" hidden="1">#REF!</definedName>
    <definedName name="XRefPaste80" hidden="1">#REF!</definedName>
    <definedName name="XRefPaste80Row" localSheetId="6" hidden="1">#REF!</definedName>
    <definedName name="XRefPaste80Row" hidden="1">#REF!</definedName>
    <definedName name="XRefPaste81" localSheetId="6" hidden="1">#REF!</definedName>
    <definedName name="XRefPaste81" hidden="1">#REF!</definedName>
    <definedName name="XRefPaste81Row" localSheetId="6" hidden="1">#REF!</definedName>
    <definedName name="XRefPaste81Row" hidden="1">#REF!</definedName>
    <definedName name="XRefPaste82" localSheetId="6" hidden="1">#REF!</definedName>
    <definedName name="XRefPaste82" hidden="1">#REF!</definedName>
    <definedName name="XRefPaste82Row" localSheetId="6" hidden="1">#REF!</definedName>
    <definedName name="XRefPaste82Row" hidden="1">#REF!</definedName>
    <definedName name="XRefPaste83" localSheetId="6" hidden="1">#REF!</definedName>
    <definedName name="XRefPaste83" hidden="1">#REF!</definedName>
    <definedName name="XRefPaste83Row" localSheetId="6" hidden="1">#REF!</definedName>
    <definedName name="XRefPaste83Row" hidden="1">#REF!</definedName>
    <definedName name="XRefPaste84" localSheetId="6" hidden="1">#REF!</definedName>
    <definedName name="XRefPaste84" hidden="1">#REF!</definedName>
    <definedName name="XRefPaste84Row" localSheetId="6" hidden="1">#REF!</definedName>
    <definedName name="XRefPaste84Row" hidden="1">#REF!</definedName>
    <definedName name="XRefPaste85" localSheetId="6" hidden="1">#REF!</definedName>
    <definedName name="XRefPaste85" hidden="1">#REF!</definedName>
    <definedName name="XRefPaste85Row" localSheetId="6" hidden="1">#REF!</definedName>
    <definedName name="XRefPaste85Row" hidden="1">#REF!</definedName>
    <definedName name="XRefPaste86" localSheetId="6" hidden="1">#REF!</definedName>
    <definedName name="XRefPaste86" hidden="1">#REF!</definedName>
    <definedName name="XRefPaste86Row" localSheetId="6" hidden="1">#REF!</definedName>
    <definedName name="XRefPaste86Row" hidden="1">#REF!</definedName>
    <definedName name="XRefPaste87" localSheetId="6" hidden="1">#REF!</definedName>
    <definedName name="XRefPaste87" hidden="1">#REF!</definedName>
    <definedName name="XRefPaste87Row" localSheetId="6" hidden="1">#REF!</definedName>
    <definedName name="XRefPaste87Row" hidden="1">#REF!</definedName>
    <definedName name="XRefPaste88" localSheetId="6" hidden="1">#REF!</definedName>
    <definedName name="XRefPaste88" hidden="1">#REF!</definedName>
    <definedName name="XRefPaste88Row" localSheetId="6" hidden="1">#REF!</definedName>
    <definedName name="XRefPaste88Row" hidden="1">#REF!</definedName>
    <definedName name="XRefPaste89" localSheetId="6" hidden="1">#REF!</definedName>
    <definedName name="XRefPaste89" hidden="1">#REF!</definedName>
    <definedName name="XRefPaste89Row" localSheetId="6" hidden="1">#REF!</definedName>
    <definedName name="XRefPaste89Row" hidden="1">#REF!</definedName>
    <definedName name="XRefPaste8Row" localSheetId="6" hidden="1">#REF!</definedName>
    <definedName name="XRefPaste8Row" hidden="1">#REF!</definedName>
    <definedName name="XRefPaste9" hidden="1">#REF!</definedName>
    <definedName name="XRefPaste90" localSheetId="6" hidden="1">#REF!</definedName>
    <definedName name="XRefPaste90" hidden="1">#REF!</definedName>
    <definedName name="XRefPaste90Row" localSheetId="6" hidden="1">#REF!</definedName>
    <definedName name="XRefPaste90Row" hidden="1">#REF!</definedName>
    <definedName name="XRefPaste91" localSheetId="6" hidden="1">#REF!</definedName>
    <definedName name="XRefPaste91" hidden="1">#REF!</definedName>
    <definedName name="XRefPaste91Row" localSheetId="6" hidden="1">#REF!</definedName>
    <definedName name="XRefPaste91Row" hidden="1">#REF!</definedName>
    <definedName name="XRefPaste92" localSheetId="6" hidden="1">#REF!</definedName>
    <definedName name="XRefPaste92" hidden="1">#REF!</definedName>
    <definedName name="XRefPaste92Row" localSheetId="6" hidden="1">#REF!</definedName>
    <definedName name="XRefPaste92Row" hidden="1">#REF!</definedName>
    <definedName name="XRefPaste93" localSheetId="6" hidden="1">#REF!</definedName>
    <definedName name="XRefPaste93" hidden="1">#REF!</definedName>
    <definedName name="XRefPaste93Row" localSheetId="6" hidden="1">#REF!</definedName>
    <definedName name="XRefPaste93Row" hidden="1">#REF!</definedName>
    <definedName name="XRefPaste94" localSheetId="6" hidden="1">#REF!</definedName>
    <definedName name="XRefPaste94" hidden="1">#REF!</definedName>
    <definedName name="XRefPaste94Row" localSheetId="6" hidden="1">#REF!</definedName>
    <definedName name="XRefPaste94Row" hidden="1">#REF!</definedName>
    <definedName name="XRefPaste95" localSheetId="6" hidden="1">#REF!</definedName>
    <definedName name="XRefPaste95" hidden="1">#REF!</definedName>
    <definedName name="XRefPaste95Row" localSheetId="6" hidden="1">#REF!</definedName>
    <definedName name="XRefPaste95Row" hidden="1">#REF!</definedName>
    <definedName name="XRefPaste96" localSheetId="6" hidden="1">#REF!</definedName>
    <definedName name="XRefPaste96" hidden="1">#REF!</definedName>
    <definedName name="XRefPaste96Row" localSheetId="6" hidden="1">#REF!</definedName>
    <definedName name="XRefPaste96Row" hidden="1">#REF!</definedName>
    <definedName name="XRefPaste97" localSheetId="6" hidden="1">#REF!</definedName>
    <definedName name="XRefPaste97" hidden="1">#REF!</definedName>
    <definedName name="XRefPaste97Row" localSheetId="6" hidden="1">#REF!</definedName>
    <definedName name="XRefPaste97Row" hidden="1">#REF!</definedName>
    <definedName name="XRefPaste98" localSheetId="6" hidden="1">#REF!</definedName>
    <definedName name="XRefPaste98" hidden="1">#REF!</definedName>
    <definedName name="XRefPaste98Row" localSheetId="6" hidden="1">#REF!</definedName>
    <definedName name="XRefPaste98Row" hidden="1">#REF!</definedName>
    <definedName name="XRefPaste99" localSheetId="6" hidden="1">#REF!</definedName>
    <definedName name="XRefPaste99" hidden="1">#REF!</definedName>
    <definedName name="XRefPaste99Row" localSheetId="6" hidden="1">#REF!</definedName>
    <definedName name="XRefPaste99Row" hidden="1">#REF!</definedName>
    <definedName name="XRefPaste9Row" localSheetId="6" hidden="1">#REF!</definedName>
    <definedName name="XRefPaste9Row" hidden="1">#REF!</definedName>
    <definedName name="XRefPasteRangeCount" localSheetId="6" hidden="1">6</definedName>
    <definedName name="XRefPasteRangeCount" hidden="1">1</definedName>
    <definedName name="xx">#REF!</definedName>
    <definedName name="Z_599159CD_1620_491F_A2F6_FFBFC633DFF1_.wvu.FilterData" localSheetId="3" hidden="1">'BG 092021'!$B$4:$D$135</definedName>
    <definedName name="Z_599159CD_1620_491F_A2F6_FFBFC633DFF1_.wvu.FilterData" localSheetId="2" hidden="1">Clasificación!$A$4:$R$1436</definedName>
    <definedName name="Z_599159CD_1620_491F_A2F6_FFBFC633DFF1_.wvu.PrintArea" localSheetId="5" hidden="1">'Estado de Resultados'!$A$1:$H$86</definedName>
    <definedName name="Z_599159CD_1620_491F_A2F6_FFBFC633DFF1_.wvu.PrintArea" localSheetId="7" hidden="1">'Flujo de Efectivo'!$A$1:$F$56</definedName>
    <definedName name="Z_599159CD_1620_491F_A2F6_FFBFC633DFF1_.wvu.PrintArea" localSheetId="9" hidden="1">'Nota 5 - Inc. 5.a a 5.d'!$A$1:$J$88</definedName>
    <definedName name="Z_599159CD_1620_491F_A2F6_FFBFC633DFF1_.wvu.PrintArea" localSheetId="10" hidden="1">'Nota 5 - Inc. 5.e'!$A$1:$I$101</definedName>
    <definedName name="Z_599159CD_1620_491F_A2F6_FFBFC633DFF1_.wvu.PrintArea" localSheetId="11" hidden="1">'Nota 5 - Inc. 5.f a 5aa'!$A$1:$G$217</definedName>
    <definedName name="Z_599159CD_1620_491F_A2F6_FFBFC633DFF1_.wvu.PrintArea" localSheetId="12" hidden="1">'Nota 6 a Nota 12'!$A$1:$I$51</definedName>
    <definedName name="Z_599159CD_1620_491F_A2F6_FFBFC633DFF1_.wvu.PrintArea" localSheetId="8" hidden="1">'Notas 1 a Nota 4'!$A$1:$L$100</definedName>
    <definedName name="Z_599159CD_1620_491F_A2F6_FFBFC633DFF1_.wvu.PrintArea" localSheetId="6" hidden="1">'Variación Patrimonio Neto'!$B$2:$M$28</definedName>
    <definedName name="Z_599159CD_1620_491F_A2F6_FFBFC633DFF1_.wvu.Rows" localSheetId="7" hidden="1">'Flujo de Efectivo'!$28:$28</definedName>
    <definedName name="Z_7F8679DA_D059_4901_ACAC_85DFCE49504A_.wvu.FilterData" localSheetId="3" hidden="1">'BG 092021'!$B$4:$D$135</definedName>
    <definedName name="Z_7F8679DA_D059_4901_ACAC_85DFCE49504A_.wvu.FilterData" localSheetId="2" hidden="1">Clasificación!$A$4:$R$1436</definedName>
    <definedName name="Z_7F8679DA_D059_4901_ACAC_85DFCE49504A_.wvu.PrintArea" localSheetId="5" hidden="1">'Estado de Resultados'!$A$1:$H$86</definedName>
    <definedName name="Z_7F8679DA_D059_4901_ACAC_85DFCE49504A_.wvu.PrintArea" localSheetId="7" hidden="1">'Flujo de Efectivo'!$A$1:$F$56</definedName>
    <definedName name="Z_7F8679DA_D059_4901_ACAC_85DFCE49504A_.wvu.PrintArea" localSheetId="9" hidden="1">'Nota 5 - Inc. 5.a a 5.d'!$A$1:$J$88</definedName>
    <definedName name="Z_7F8679DA_D059_4901_ACAC_85DFCE49504A_.wvu.PrintArea" localSheetId="10" hidden="1">'Nota 5 - Inc. 5.e'!$A$1:$I$101</definedName>
    <definedName name="Z_7F8679DA_D059_4901_ACAC_85DFCE49504A_.wvu.PrintArea" localSheetId="11" hidden="1">'Nota 5 - Inc. 5.f a 5aa'!$A$1:$G$217</definedName>
    <definedName name="Z_7F8679DA_D059_4901_ACAC_85DFCE49504A_.wvu.PrintArea" localSheetId="12" hidden="1">'Nota 6 a Nota 12'!$A$1:$I$51</definedName>
    <definedName name="Z_7F8679DA_D059_4901_ACAC_85DFCE49504A_.wvu.PrintArea" localSheetId="8" hidden="1">'Notas 1 a Nota 4'!$A$1:$L$100</definedName>
    <definedName name="Z_7F8679DA_D059_4901_ACAC_85DFCE49504A_.wvu.PrintArea" localSheetId="6" hidden="1">'Variación Patrimonio Neto'!$B$2:$M$28</definedName>
    <definedName name="Z_7F8679DA_D059_4901_ACAC_85DFCE49504A_.wvu.Rows" localSheetId="7" hidden="1">'Flujo de Efectivo'!$28:$28</definedName>
    <definedName name="Z_970CBB53_F4B3_462F_AEFE_2BC403F5F0AD_.wvu.FilterData" localSheetId="3" hidden="1">'BG 092021'!$B$4:$D$135</definedName>
    <definedName name="Z_970CBB53_F4B3_462F_AEFE_2BC403F5F0AD_.wvu.FilterData" localSheetId="2" hidden="1">Clasificación!$A$4:$J$492</definedName>
    <definedName name="Z_970CBB53_F4B3_462F_AEFE_2BC403F5F0AD_.wvu.PrintArea" localSheetId="5" hidden="1">'Estado de Resultados'!$A$1:$H$86</definedName>
    <definedName name="Z_970CBB53_F4B3_462F_AEFE_2BC403F5F0AD_.wvu.PrintArea" localSheetId="7" hidden="1">'Flujo de Efectivo'!$A$1:$F$56</definedName>
    <definedName name="Z_970CBB53_F4B3_462F_AEFE_2BC403F5F0AD_.wvu.PrintArea" localSheetId="9" hidden="1">'Nota 5 - Inc. 5.a a 5.d'!$A$1:$J$88</definedName>
    <definedName name="Z_970CBB53_F4B3_462F_AEFE_2BC403F5F0AD_.wvu.PrintArea" localSheetId="10" hidden="1">'Nota 5 - Inc. 5.e'!$A$1:$I$101</definedName>
    <definedName name="Z_970CBB53_F4B3_462F_AEFE_2BC403F5F0AD_.wvu.PrintArea" localSheetId="11" hidden="1">'Nota 5 - Inc. 5.f a 5aa'!$A$1:$G$217</definedName>
    <definedName name="Z_970CBB53_F4B3_462F_AEFE_2BC403F5F0AD_.wvu.PrintArea" localSheetId="12" hidden="1">'Nota 6 a Nota 12'!$A$1:$I$51</definedName>
    <definedName name="Z_970CBB53_F4B3_462F_AEFE_2BC403F5F0AD_.wvu.PrintArea" localSheetId="8" hidden="1">'Notas 1 a Nota 4'!$A$3:$L$100</definedName>
    <definedName name="Z_970CBB53_F4B3_462F_AEFE_2BC403F5F0AD_.wvu.PrintArea" localSheetId="6" hidden="1">'Variación Patrimonio Neto'!$B$2:$M$28</definedName>
    <definedName name="Z_970CBB53_F4B3_462F_AEFE_2BC403F5F0AD_.wvu.Rows" localSheetId="7" hidden="1">'Flujo de Efectivo'!$28:$28</definedName>
    <definedName name="zdfd" hidden="1">#REF!</definedName>
  </definedNames>
  <calcPr calcId="191029"/>
  <customWorkbookViews>
    <customWorkbookView name="Galeano, Analia (LATCO - Asuncion) - Personal View" guid="{970CBB53-F4B3-462F-AEFE-2BC403F5F0AD}" mergeInterval="0" personalView="1" maximized="1" xWindow="-8" yWindow="-8" windowWidth="1382" windowHeight="744" tabRatio="954" activeSheetId="5" showComments="commIndAndComment"/>
    <customWorkbookView name="Jimmy Maubet - Vista personalizada" guid="{7F8679DA-D059-4901-ACAC-85DFCE49504A}" mergeInterval="0" personalView="1" maximized="1" xWindow="-8" yWindow="-8" windowWidth="1382" windowHeight="744" tabRatio="910" activeSheetId="12"/>
    <customWorkbookView name="Dahiana Sanchez - Vista personalizada" guid="{599159CD-1620-491F-A2F6-FFBFC633DFF1}" mergeInterval="0" personalView="1" maximized="1" xWindow="-9" yWindow="-9" windowWidth="1938" windowHeight="1048" tabRatio="910" activeSheetId="1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94" i="4" l="1"/>
  <c r="G993" i="4"/>
  <c r="G997" i="4"/>
  <c r="G996" i="4"/>
  <c r="G988" i="4"/>
  <c r="G853" i="4"/>
  <c r="G842" i="4"/>
  <c r="G841" i="4"/>
  <c r="G837" i="4"/>
  <c r="I939" i="4" l="1"/>
  <c r="G37" i="4" l="1"/>
  <c r="G318" i="3" l="1"/>
  <c r="I972" i="4" l="1"/>
  <c r="I923" i="4" l="1"/>
  <c r="I922" i="4"/>
  <c r="I810" i="4"/>
  <c r="G810" i="4"/>
  <c r="I41" i="4"/>
  <c r="G41" i="4"/>
  <c r="I40" i="4"/>
  <c r="G40" i="4"/>
  <c r="I1429" i="4"/>
  <c r="G1429" i="4"/>
  <c r="I1428" i="4"/>
  <c r="G1428" i="4"/>
  <c r="I1427" i="4"/>
  <c r="G1427" i="4"/>
  <c r="I1426" i="4"/>
  <c r="G1426" i="4"/>
  <c r="I1425" i="4"/>
  <c r="G1425" i="4"/>
  <c r="I1424" i="4"/>
  <c r="G1424" i="4"/>
  <c r="I1423" i="4"/>
  <c r="G1423" i="4"/>
  <c r="I1422" i="4"/>
  <c r="G1422" i="4"/>
  <c r="I1421" i="4"/>
  <c r="G1421" i="4"/>
  <c r="I1319" i="4"/>
  <c r="G1319" i="4"/>
  <c r="I1318" i="4"/>
  <c r="G1318" i="4"/>
  <c r="I1317" i="4"/>
  <c r="G1317" i="4"/>
  <c r="I1316" i="4"/>
  <c r="G1316" i="4"/>
  <c r="I1315" i="4"/>
  <c r="G1315" i="4"/>
  <c r="I1314" i="4"/>
  <c r="G1314" i="4"/>
  <c r="I1313" i="4"/>
  <c r="G1313" i="4"/>
  <c r="I1312" i="4"/>
  <c r="G1312" i="4"/>
  <c r="I1311" i="4"/>
  <c r="G1311" i="4"/>
  <c r="I1136" i="4"/>
  <c r="G1136" i="4"/>
  <c r="I1041" i="4"/>
  <c r="G1041" i="4"/>
  <c r="I1039" i="4"/>
  <c r="G1039" i="4"/>
  <c r="I1038" i="4"/>
  <c r="G1038" i="4"/>
  <c r="I1037" i="4"/>
  <c r="G1037" i="4"/>
  <c r="I935" i="4"/>
  <c r="G935" i="4"/>
  <c r="I934" i="4"/>
  <c r="G934" i="4"/>
  <c r="I906" i="4"/>
  <c r="G906" i="4"/>
  <c r="I905" i="4"/>
  <c r="G905" i="4"/>
  <c r="I902" i="4"/>
  <c r="G902" i="4"/>
  <c r="I896" i="4"/>
  <c r="G896" i="4"/>
  <c r="I819" i="4"/>
  <c r="G819" i="4"/>
  <c r="I818" i="4"/>
  <c r="G818" i="4"/>
  <c r="I817" i="4"/>
  <c r="G817" i="4"/>
  <c r="I801" i="4"/>
  <c r="G801" i="4"/>
  <c r="I800" i="4"/>
  <c r="G800" i="4"/>
  <c r="I799" i="4"/>
  <c r="G799" i="4"/>
  <c r="G864" i="4"/>
  <c r="G885" i="4"/>
  <c r="G884" i="4"/>
  <c r="G883" i="4"/>
  <c r="G882" i="4"/>
  <c r="G881" i="4"/>
  <c r="G880" i="4"/>
  <c r="G879" i="4"/>
  <c r="G878" i="4"/>
  <c r="G877" i="4"/>
  <c r="G876" i="4"/>
  <c r="G875" i="4"/>
  <c r="G874" i="4"/>
  <c r="G873" i="4"/>
  <c r="G872" i="4"/>
  <c r="G871" i="4"/>
  <c r="G870" i="4"/>
  <c r="G869" i="4"/>
  <c r="I566" i="4"/>
  <c r="G566" i="4"/>
  <c r="I567" i="4"/>
  <c r="G567" i="4"/>
  <c r="I402" i="4"/>
  <c r="G402" i="4"/>
  <c r="I400" i="4"/>
  <c r="G400" i="4"/>
  <c r="I403" i="4"/>
  <c r="G403" i="4"/>
  <c r="I401" i="4"/>
  <c r="G401" i="4"/>
  <c r="I42" i="4"/>
  <c r="G42" i="4"/>
  <c r="I38" i="4"/>
  <c r="G38" i="4"/>
  <c r="G29" i="4"/>
  <c r="G28" i="4"/>
  <c r="G27" i="4"/>
  <c r="G26" i="4"/>
  <c r="G25" i="4"/>
  <c r="G24" i="4"/>
  <c r="G23" i="4"/>
  <c r="G22" i="4"/>
  <c r="G21" i="4"/>
  <c r="G12" i="4"/>
  <c r="G11" i="4"/>
  <c r="G10" i="4"/>
  <c r="G8" i="4"/>
  <c r="G7" i="4"/>
  <c r="G6" i="4"/>
  <c r="G5" i="4"/>
  <c r="I8" i="4"/>
  <c r="I7" i="4"/>
  <c r="I6" i="4"/>
  <c r="I809" i="4"/>
  <c r="I808" i="4"/>
  <c r="I807" i="4"/>
  <c r="I806" i="4"/>
  <c r="I805" i="4"/>
  <c r="I804" i="4"/>
  <c r="I803" i="4"/>
  <c r="I802" i="4"/>
  <c r="I798" i="4"/>
  <c r="I797" i="4"/>
  <c r="I796" i="4"/>
  <c r="I795" i="4"/>
  <c r="I794" i="4"/>
  <c r="I793" i="4"/>
  <c r="I792" i="4"/>
  <c r="I791" i="4"/>
  <c r="I790" i="4"/>
  <c r="I789" i="4"/>
  <c r="I788" i="4"/>
  <c r="I787" i="4"/>
  <c r="I786" i="4"/>
  <c r="I785" i="4"/>
  <c r="I784" i="4"/>
  <c r="I783" i="4"/>
  <c r="I782" i="4"/>
  <c r="I781" i="4"/>
  <c r="I780" i="4"/>
  <c r="I779" i="4"/>
  <c r="I778" i="4"/>
  <c r="I777" i="4"/>
  <c r="I776" i="4"/>
  <c r="I775" i="4"/>
  <c r="I774" i="4"/>
  <c r="I773" i="4"/>
  <c r="I772" i="4"/>
  <c r="I771" i="4"/>
  <c r="I770" i="4"/>
  <c r="I769" i="4"/>
  <c r="I768" i="4"/>
  <c r="I767" i="4"/>
  <c r="I766" i="4"/>
  <c r="I765" i="4"/>
  <c r="I764" i="4"/>
  <c r="I763" i="4"/>
  <c r="I762" i="4"/>
  <c r="I761" i="4"/>
  <c r="I760" i="4"/>
  <c r="I759" i="4"/>
  <c r="I758" i="4"/>
  <c r="I757" i="4"/>
  <c r="I756" i="4"/>
  <c r="I755" i="4"/>
  <c r="I754" i="4"/>
  <c r="I753" i="4"/>
  <c r="I752" i="4"/>
  <c r="I751" i="4"/>
  <c r="I750" i="4"/>
  <c r="I749" i="4"/>
  <c r="I748" i="4"/>
  <c r="I747" i="4"/>
  <c r="I746" i="4"/>
  <c r="I745" i="4"/>
  <c r="I744" i="4"/>
  <c r="I743" i="4"/>
  <c r="I742" i="4"/>
  <c r="I741" i="4"/>
  <c r="I740" i="4"/>
  <c r="I739" i="4"/>
  <c r="I738" i="4"/>
  <c r="I737" i="4"/>
  <c r="I736" i="4"/>
  <c r="I735" i="4"/>
  <c r="I734" i="4"/>
  <c r="I733" i="4"/>
  <c r="I732" i="4"/>
  <c r="I731" i="4"/>
  <c r="I730" i="4"/>
  <c r="I729" i="4"/>
  <c r="I728" i="4"/>
  <c r="I727" i="4"/>
  <c r="I726" i="4"/>
  <c r="I725" i="4"/>
  <c r="I724" i="4"/>
  <c r="I723" i="4"/>
  <c r="I722" i="4"/>
  <c r="I721" i="4"/>
  <c r="I720" i="4"/>
  <c r="I719" i="4"/>
  <c r="I718" i="4"/>
  <c r="I717" i="4"/>
  <c r="I716" i="4"/>
  <c r="I715" i="4"/>
  <c r="I714" i="4"/>
  <c r="I713" i="4"/>
  <c r="I712" i="4"/>
  <c r="I711" i="4"/>
  <c r="I710" i="4"/>
  <c r="I709" i="4"/>
  <c r="I708" i="4"/>
  <c r="I707" i="4"/>
  <c r="I706" i="4"/>
  <c r="I705" i="4"/>
  <c r="I704" i="4"/>
  <c r="I703" i="4"/>
  <c r="I702" i="4"/>
  <c r="I701" i="4"/>
  <c r="I700" i="4"/>
  <c r="I699" i="4"/>
  <c r="I698" i="4"/>
  <c r="I697" i="4"/>
  <c r="I696" i="4"/>
  <c r="I695" i="4"/>
  <c r="I694" i="4"/>
  <c r="I693" i="4"/>
  <c r="I692" i="4"/>
  <c r="I691" i="4"/>
  <c r="I690" i="4"/>
  <c r="I689" i="4"/>
  <c r="I688" i="4"/>
  <c r="I687" i="4"/>
  <c r="I686" i="4"/>
  <c r="I685" i="4"/>
  <c r="I684" i="4"/>
  <c r="I683" i="4"/>
  <c r="I682" i="4"/>
  <c r="I681" i="4"/>
  <c r="I680" i="4"/>
  <c r="I679" i="4"/>
  <c r="I678" i="4"/>
  <c r="I677" i="4"/>
  <c r="I676" i="4"/>
  <c r="I675" i="4"/>
  <c r="I674" i="4"/>
  <c r="I673" i="4"/>
  <c r="I672" i="4"/>
  <c r="I671" i="4"/>
  <c r="I670" i="4"/>
  <c r="I669" i="4"/>
  <c r="I668" i="4"/>
  <c r="I667" i="4"/>
  <c r="I666" i="4"/>
  <c r="I665" i="4"/>
  <c r="I664" i="4"/>
  <c r="I663" i="4"/>
  <c r="I662" i="4"/>
  <c r="I661" i="4"/>
  <c r="I660" i="4"/>
  <c r="I659" i="4"/>
  <c r="I658" i="4"/>
  <c r="I657" i="4"/>
  <c r="I656" i="4"/>
  <c r="I655" i="4"/>
  <c r="I654" i="4"/>
  <c r="I653" i="4"/>
  <c r="I652" i="4"/>
  <c r="I651" i="4"/>
  <c r="I650" i="4"/>
  <c r="I649" i="4"/>
  <c r="I648" i="4"/>
  <c r="I647" i="4"/>
  <c r="I646" i="4"/>
  <c r="I645" i="4"/>
  <c r="I644" i="4"/>
  <c r="I643" i="4"/>
  <c r="I642" i="4"/>
  <c r="I641" i="4"/>
  <c r="I640" i="4"/>
  <c r="I639" i="4"/>
  <c r="I638" i="4"/>
  <c r="I637" i="4"/>
  <c r="I636" i="4"/>
  <c r="I635" i="4"/>
  <c r="I634" i="4"/>
  <c r="I633" i="4"/>
  <c r="I632" i="4"/>
  <c r="I631" i="4"/>
  <c r="I630" i="4"/>
  <c r="I629" i="4"/>
  <c r="I628" i="4"/>
  <c r="I627" i="4"/>
  <c r="I626" i="4"/>
  <c r="I625" i="4"/>
  <c r="I624" i="4"/>
  <c r="I623" i="4"/>
  <c r="I622" i="4"/>
  <c r="I621" i="4"/>
  <c r="I620" i="4"/>
  <c r="I619" i="4"/>
  <c r="I618" i="4"/>
  <c r="I617" i="4"/>
  <c r="I616" i="4"/>
  <c r="I615" i="4"/>
  <c r="I614" i="4"/>
  <c r="I613" i="4"/>
  <c r="I612" i="4"/>
  <c r="I611" i="4"/>
  <c r="I610" i="4"/>
  <c r="I609" i="4"/>
  <c r="I608" i="4"/>
  <c r="I607" i="4"/>
  <c r="I606" i="4"/>
  <c r="I605" i="4"/>
  <c r="I604" i="4"/>
  <c r="I603" i="4"/>
  <c r="I602" i="4"/>
  <c r="I601" i="4"/>
  <c r="I600" i="4"/>
  <c r="I599" i="4"/>
  <c r="I598" i="4"/>
  <c r="I597" i="4"/>
  <c r="I596" i="4"/>
  <c r="I595" i="4"/>
  <c r="I594" i="4"/>
  <c r="I593" i="4"/>
  <c r="I592" i="4"/>
  <c r="I591" i="4"/>
  <c r="I590" i="4"/>
  <c r="I589" i="4"/>
  <c r="I588" i="4"/>
  <c r="I587" i="4"/>
  <c r="I586" i="4"/>
  <c r="I585" i="4"/>
  <c r="I584" i="4"/>
  <c r="I583" i="4"/>
  <c r="I582" i="4"/>
  <c r="I581" i="4"/>
  <c r="I580" i="4"/>
  <c r="I579" i="4"/>
  <c r="I578" i="4"/>
  <c r="I577" i="4"/>
  <c r="I576" i="4"/>
  <c r="I575" i="4"/>
  <c r="I574" i="4"/>
  <c r="I573" i="4"/>
  <c r="I572" i="4"/>
  <c r="I571" i="4"/>
  <c r="I570" i="4"/>
  <c r="I569" i="4"/>
  <c r="I568" i="4"/>
  <c r="I565" i="4"/>
  <c r="I564" i="4"/>
  <c r="I563" i="4"/>
  <c r="I562" i="4"/>
  <c r="I561" i="4"/>
  <c r="I560" i="4"/>
  <c r="I559" i="4"/>
  <c r="I558" i="4"/>
  <c r="I557" i="4"/>
  <c r="I556" i="4"/>
  <c r="I555" i="4"/>
  <c r="I554" i="4"/>
  <c r="I553" i="4"/>
  <c r="I552" i="4"/>
  <c r="I551" i="4"/>
  <c r="I550" i="4"/>
  <c r="I549" i="4"/>
  <c r="I548" i="4"/>
  <c r="I547" i="4"/>
  <c r="I546" i="4"/>
  <c r="I545" i="4"/>
  <c r="I544" i="4"/>
  <c r="I543" i="4"/>
  <c r="I542" i="4"/>
  <c r="I541" i="4"/>
  <c r="I540" i="4"/>
  <c r="I539" i="4"/>
  <c r="I538" i="4"/>
  <c r="I537" i="4"/>
  <c r="I536" i="4"/>
  <c r="I535" i="4"/>
  <c r="I534" i="4"/>
  <c r="I533" i="4"/>
  <c r="I532" i="4"/>
  <c r="I531" i="4"/>
  <c r="I530" i="4"/>
  <c r="I529" i="4"/>
  <c r="I528" i="4"/>
  <c r="I527" i="4"/>
  <c r="I526" i="4"/>
  <c r="I525" i="4"/>
  <c r="I524" i="4"/>
  <c r="I523" i="4"/>
  <c r="I522" i="4"/>
  <c r="I521" i="4"/>
  <c r="I520" i="4"/>
  <c r="I519" i="4"/>
  <c r="I518" i="4"/>
  <c r="I517" i="4"/>
  <c r="I516" i="4"/>
  <c r="I515" i="4"/>
  <c r="I514" i="4"/>
  <c r="I513" i="4"/>
  <c r="I512" i="4"/>
  <c r="I511" i="4"/>
  <c r="I510" i="4"/>
  <c r="I509" i="4"/>
  <c r="I508" i="4"/>
  <c r="I507" i="4"/>
  <c r="I506" i="4"/>
  <c r="I505" i="4"/>
  <c r="I504" i="4"/>
  <c r="I503" i="4"/>
  <c r="I502" i="4"/>
  <c r="I501" i="4"/>
  <c r="I500" i="4"/>
  <c r="I499" i="4"/>
  <c r="I498" i="4"/>
  <c r="I497" i="4"/>
  <c r="I496" i="4"/>
  <c r="I495" i="4"/>
  <c r="I494" i="4"/>
  <c r="I493" i="4"/>
  <c r="I492" i="4"/>
  <c r="I491" i="4"/>
  <c r="I490" i="4"/>
  <c r="I489" i="4"/>
  <c r="I488" i="4"/>
  <c r="I487" i="4"/>
  <c r="I486" i="4"/>
  <c r="I485" i="4"/>
  <c r="I484" i="4"/>
  <c r="I483" i="4"/>
  <c r="I482" i="4"/>
  <c r="I481" i="4"/>
  <c r="I480" i="4"/>
  <c r="I479" i="4"/>
  <c r="I478" i="4"/>
  <c r="I477" i="4"/>
  <c r="I476" i="4"/>
  <c r="I475" i="4"/>
  <c r="I474" i="4"/>
  <c r="I473" i="4"/>
  <c r="I472" i="4"/>
  <c r="I471" i="4"/>
  <c r="I470" i="4"/>
  <c r="I469" i="4"/>
  <c r="I468" i="4"/>
  <c r="I467" i="4"/>
  <c r="I466" i="4"/>
  <c r="I465" i="4"/>
  <c r="I464" i="4"/>
  <c r="I463" i="4"/>
  <c r="I462" i="4"/>
  <c r="I461" i="4"/>
  <c r="I460" i="4"/>
  <c r="I459" i="4"/>
  <c r="I458" i="4"/>
  <c r="I457" i="4"/>
  <c r="I456" i="4"/>
  <c r="I455" i="4"/>
  <c r="I454" i="4"/>
  <c r="I453" i="4"/>
  <c r="I452" i="4"/>
  <c r="I451" i="4"/>
  <c r="I450" i="4"/>
  <c r="I449" i="4"/>
  <c r="I448" i="4"/>
  <c r="I447" i="4"/>
  <c r="I446" i="4"/>
  <c r="I445" i="4"/>
  <c r="I444" i="4"/>
  <c r="I443" i="4"/>
  <c r="I442" i="4"/>
  <c r="I441" i="4"/>
  <c r="I440" i="4"/>
  <c r="I439" i="4"/>
  <c r="I438" i="4"/>
  <c r="I437" i="4"/>
  <c r="I436" i="4"/>
  <c r="I435" i="4"/>
  <c r="I434" i="4"/>
  <c r="I433" i="4"/>
  <c r="I432" i="4"/>
  <c r="I431" i="4"/>
  <c r="I430" i="4"/>
  <c r="I429" i="4"/>
  <c r="I428" i="4"/>
  <c r="I427" i="4"/>
  <c r="I426" i="4"/>
  <c r="I425" i="4"/>
  <c r="I424" i="4"/>
  <c r="I423" i="4"/>
  <c r="I422" i="4"/>
  <c r="I421" i="4"/>
  <c r="I420" i="4"/>
  <c r="I419" i="4"/>
  <c r="I418" i="4"/>
  <c r="I417" i="4"/>
  <c r="I416" i="4"/>
  <c r="I415" i="4"/>
  <c r="I414" i="4"/>
  <c r="I413" i="4"/>
  <c r="I412" i="4"/>
  <c r="I411" i="4"/>
  <c r="I410" i="4"/>
  <c r="I409" i="4"/>
  <c r="I408" i="4"/>
  <c r="I407" i="4"/>
  <c r="I406" i="4"/>
  <c r="I405" i="4"/>
  <c r="I404" i="4"/>
  <c r="I399" i="4"/>
  <c r="I398" i="4"/>
  <c r="I397" i="4"/>
  <c r="I396" i="4"/>
  <c r="I395" i="4"/>
  <c r="I394" i="4"/>
  <c r="I393" i="4"/>
  <c r="I392" i="4"/>
  <c r="I391" i="4"/>
  <c r="I390" i="4"/>
  <c r="I389" i="4"/>
  <c r="I388" i="4"/>
  <c r="I387" i="4"/>
  <c r="I386" i="4"/>
  <c r="I385" i="4"/>
  <c r="I384" i="4"/>
  <c r="I383" i="4"/>
  <c r="I382" i="4"/>
  <c r="I381" i="4"/>
  <c r="I380" i="4"/>
  <c r="I379" i="4"/>
  <c r="I378" i="4"/>
  <c r="I377" i="4"/>
  <c r="I376" i="4"/>
  <c r="I375" i="4"/>
  <c r="I374" i="4"/>
  <c r="I373" i="4"/>
  <c r="I372" i="4"/>
  <c r="I371" i="4"/>
  <c r="I370" i="4"/>
  <c r="I369" i="4"/>
  <c r="I368" i="4"/>
  <c r="I367" i="4"/>
  <c r="I366" i="4"/>
  <c r="I365" i="4"/>
  <c r="I364" i="4"/>
  <c r="I363" i="4"/>
  <c r="I362" i="4"/>
  <c r="I361" i="4"/>
  <c r="I360" i="4"/>
  <c r="I359" i="4"/>
  <c r="I358" i="4"/>
  <c r="I357" i="4"/>
  <c r="I356" i="4"/>
  <c r="I355" i="4"/>
  <c r="I354" i="4"/>
  <c r="I353" i="4"/>
  <c r="I352" i="4"/>
  <c r="I351" i="4"/>
  <c r="I350" i="4"/>
  <c r="I349" i="4"/>
  <c r="I348" i="4"/>
  <c r="I347" i="4"/>
  <c r="I346" i="4"/>
  <c r="I345" i="4"/>
  <c r="I344" i="4"/>
  <c r="I343" i="4"/>
  <c r="I342" i="4"/>
  <c r="I341" i="4"/>
  <c r="I340" i="4"/>
  <c r="I339" i="4"/>
  <c r="I338" i="4"/>
  <c r="I337" i="4"/>
  <c r="I336" i="4"/>
  <c r="I335" i="4"/>
  <c r="I334" i="4"/>
  <c r="I333" i="4"/>
  <c r="I332" i="4"/>
  <c r="I331" i="4"/>
  <c r="I330" i="4"/>
  <c r="I329" i="4"/>
  <c r="I328" i="4"/>
  <c r="I327" i="4"/>
  <c r="I326" i="4"/>
  <c r="I325" i="4"/>
  <c r="I324" i="4"/>
  <c r="I323" i="4"/>
  <c r="I322" i="4"/>
  <c r="I321" i="4"/>
  <c r="I320" i="4"/>
  <c r="I319" i="4"/>
  <c r="I318" i="4"/>
  <c r="I317" i="4"/>
  <c r="I316" i="4"/>
  <c r="I315" i="4"/>
  <c r="I314" i="4"/>
  <c r="I313" i="4"/>
  <c r="I312" i="4"/>
  <c r="I311" i="4"/>
  <c r="I310" i="4"/>
  <c r="I309" i="4"/>
  <c r="I308" i="4"/>
  <c r="I307" i="4"/>
  <c r="I306" i="4"/>
  <c r="I305" i="4"/>
  <c r="I304" i="4"/>
  <c r="I303" i="4"/>
  <c r="I302" i="4"/>
  <c r="I301" i="4"/>
  <c r="I300" i="4"/>
  <c r="I299" i="4"/>
  <c r="I298" i="4"/>
  <c r="I297" i="4"/>
  <c r="I296" i="4"/>
  <c r="I295" i="4"/>
  <c r="I294" i="4"/>
  <c r="I293" i="4"/>
  <c r="I292" i="4"/>
  <c r="I291" i="4"/>
  <c r="I290" i="4"/>
  <c r="I289" i="4"/>
  <c r="I288" i="4"/>
  <c r="I287" i="4"/>
  <c r="I286" i="4"/>
  <c r="I285" i="4"/>
  <c r="I284" i="4"/>
  <c r="I283" i="4"/>
  <c r="I282" i="4"/>
  <c r="I281" i="4"/>
  <c r="I280" i="4"/>
  <c r="I279" i="4"/>
  <c r="I278" i="4"/>
  <c r="I277" i="4"/>
  <c r="I276" i="4"/>
  <c r="I275" i="4"/>
  <c r="I274" i="4"/>
  <c r="I273" i="4"/>
  <c r="I272" i="4"/>
  <c r="I271" i="4"/>
  <c r="I270" i="4"/>
  <c r="I269" i="4"/>
  <c r="I268" i="4"/>
  <c r="I267" i="4"/>
  <c r="I266" i="4"/>
  <c r="I265" i="4"/>
  <c r="I264" i="4"/>
  <c r="I263"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39" i="4"/>
  <c r="I37" i="4"/>
  <c r="I36" i="4"/>
  <c r="I35" i="4"/>
  <c r="I34" i="4"/>
  <c r="I33" i="4"/>
  <c r="I32" i="4"/>
  <c r="I31" i="4"/>
  <c r="I30" i="4"/>
  <c r="I29" i="4"/>
  <c r="I28" i="4"/>
  <c r="I27" i="4"/>
  <c r="I26" i="4"/>
  <c r="I25" i="4"/>
  <c r="I24" i="4"/>
  <c r="I23" i="4"/>
  <c r="I22" i="4"/>
  <c r="I21" i="4"/>
  <c r="I20" i="4"/>
  <c r="I19" i="4"/>
  <c r="I18" i="4"/>
  <c r="I17" i="4"/>
  <c r="I16" i="4"/>
  <c r="I15" i="4"/>
  <c r="I14" i="4"/>
  <c r="I13" i="4"/>
  <c r="I11" i="4"/>
  <c r="I10" i="4"/>
  <c r="I9" i="4"/>
  <c r="I5" i="4"/>
  <c r="G9" i="4"/>
  <c r="G13" i="4"/>
  <c r="G14" i="4"/>
  <c r="G15" i="4"/>
  <c r="G16" i="4"/>
  <c r="G17" i="4"/>
  <c r="G18" i="4"/>
  <c r="G19" i="4"/>
  <c r="G20" i="4"/>
  <c r="G30" i="4"/>
  <c r="G31" i="4"/>
  <c r="G32" i="4"/>
  <c r="G33" i="4"/>
  <c r="G34" i="4"/>
  <c r="G35" i="4"/>
  <c r="G36" i="4"/>
  <c r="G39"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G367" i="4"/>
  <c r="G368" i="4"/>
  <c r="G369" i="4"/>
  <c r="G370" i="4"/>
  <c r="G371" i="4"/>
  <c r="G372" i="4"/>
  <c r="G373" i="4"/>
  <c r="G374" i="4"/>
  <c r="G375" i="4"/>
  <c r="G376" i="4"/>
  <c r="G377" i="4"/>
  <c r="G378" i="4"/>
  <c r="G379" i="4"/>
  <c r="G380" i="4"/>
  <c r="G381" i="4"/>
  <c r="G382" i="4"/>
  <c r="G383" i="4"/>
  <c r="G384" i="4"/>
  <c r="G385" i="4"/>
  <c r="G386" i="4"/>
  <c r="G387" i="4"/>
  <c r="G388" i="4"/>
  <c r="G389" i="4"/>
  <c r="G390" i="4"/>
  <c r="G391" i="4"/>
  <c r="G392" i="4"/>
  <c r="G393" i="4"/>
  <c r="G394" i="4"/>
  <c r="G395" i="4"/>
  <c r="G396" i="4"/>
  <c r="G397" i="4"/>
  <c r="G398" i="4"/>
  <c r="G399" i="4"/>
  <c r="G404" i="4"/>
  <c r="G405" i="4"/>
  <c r="G406"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32" i="4"/>
  <c r="G433" i="4"/>
  <c r="G434" i="4"/>
  <c r="G435" i="4"/>
  <c r="G436" i="4"/>
  <c r="G437" i="4"/>
  <c r="G438" i="4"/>
  <c r="G439" i="4"/>
  <c r="G440" i="4"/>
  <c r="G441" i="4"/>
  <c r="G442" i="4"/>
  <c r="G443" i="4"/>
  <c r="G444" i="4"/>
  <c r="G445" i="4"/>
  <c r="G446" i="4"/>
  <c r="G447" i="4"/>
  <c r="G448" i="4"/>
  <c r="G449" i="4"/>
  <c r="G450" i="4"/>
  <c r="G451" i="4"/>
  <c r="G452" i="4"/>
  <c r="G453" i="4"/>
  <c r="G454" i="4"/>
  <c r="G455" i="4"/>
  <c r="G456" i="4"/>
  <c r="G457" i="4"/>
  <c r="G458" i="4"/>
  <c r="G459" i="4"/>
  <c r="G460" i="4"/>
  <c r="G461" i="4"/>
  <c r="G462" i="4"/>
  <c r="G463" i="4"/>
  <c r="G464" i="4"/>
  <c r="G465" i="4"/>
  <c r="G466" i="4"/>
  <c r="G467" i="4"/>
  <c r="G468" i="4"/>
  <c r="G469" i="4"/>
  <c r="G470" i="4"/>
  <c r="G471" i="4"/>
  <c r="G472" i="4"/>
  <c r="G473" i="4"/>
  <c r="G474" i="4"/>
  <c r="G475" i="4"/>
  <c r="G476" i="4"/>
  <c r="G477" i="4"/>
  <c r="G478" i="4"/>
  <c r="G479" i="4"/>
  <c r="G480" i="4"/>
  <c r="G481" i="4"/>
  <c r="G482" i="4"/>
  <c r="G483" i="4"/>
  <c r="G484" i="4"/>
  <c r="G485" i="4"/>
  <c r="G486" i="4"/>
  <c r="G487" i="4"/>
  <c r="G488" i="4"/>
  <c r="G489" i="4"/>
  <c r="G490" i="4"/>
  <c r="G491" i="4"/>
  <c r="G492" i="4"/>
  <c r="G493" i="4"/>
  <c r="G494" i="4"/>
  <c r="G495" i="4"/>
  <c r="G496" i="4"/>
  <c r="G497" i="4"/>
  <c r="G498" i="4"/>
  <c r="G499" i="4"/>
  <c r="G500" i="4"/>
  <c r="G501" i="4"/>
  <c r="G502" i="4"/>
  <c r="G503" i="4"/>
  <c r="G504" i="4"/>
  <c r="G505" i="4"/>
  <c r="G506" i="4"/>
  <c r="G507" i="4"/>
  <c r="G508" i="4"/>
  <c r="G509" i="4"/>
  <c r="G510" i="4"/>
  <c r="G511" i="4"/>
  <c r="G512" i="4"/>
  <c r="G513" i="4"/>
  <c r="G514" i="4"/>
  <c r="G515" i="4"/>
  <c r="G516" i="4"/>
  <c r="G517" i="4"/>
  <c r="G518" i="4"/>
  <c r="G519" i="4"/>
  <c r="G520" i="4"/>
  <c r="G521" i="4"/>
  <c r="G522" i="4"/>
  <c r="G523" i="4"/>
  <c r="G524" i="4"/>
  <c r="G525" i="4"/>
  <c r="G526" i="4"/>
  <c r="G527" i="4"/>
  <c r="G528" i="4"/>
  <c r="G529" i="4"/>
  <c r="G530" i="4"/>
  <c r="G531" i="4"/>
  <c r="G532" i="4"/>
  <c r="G533" i="4"/>
  <c r="G534" i="4"/>
  <c r="G535" i="4"/>
  <c r="G536" i="4"/>
  <c r="G537" i="4"/>
  <c r="G538" i="4"/>
  <c r="G539" i="4"/>
  <c r="G540" i="4"/>
  <c r="G541" i="4"/>
  <c r="G542" i="4"/>
  <c r="G543" i="4"/>
  <c r="G544" i="4"/>
  <c r="G545" i="4"/>
  <c r="G546" i="4"/>
  <c r="G547" i="4"/>
  <c r="G548" i="4"/>
  <c r="G549" i="4"/>
  <c r="G550" i="4"/>
  <c r="G551" i="4"/>
  <c r="G552" i="4"/>
  <c r="G553" i="4"/>
  <c r="G554" i="4"/>
  <c r="G555" i="4"/>
  <c r="G556" i="4"/>
  <c r="G557" i="4"/>
  <c r="G558" i="4"/>
  <c r="G559" i="4"/>
  <c r="G560" i="4"/>
  <c r="G561" i="4"/>
  <c r="G562" i="4"/>
  <c r="G563" i="4"/>
  <c r="G564" i="4"/>
  <c r="G565" i="4"/>
  <c r="G568" i="4"/>
  <c r="G569" i="4"/>
  <c r="G570" i="4"/>
  <c r="G571" i="4"/>
  <c r="G572" i="4"/>
  <c r="G573" i="4"/>
  <c r="G574" i="4"/>
  <c r="G575" i="4"/>
  <c r="G576" i="4"/>
  <c r="G577" i="4"/>
  <c r="G578" i="4"/>
  <c r="G579" i="4"/>
  <c r="G580" i="4"/>
  <c r="G581" i="4"/>
  <c r="G582" i="4"/>
  <c r="G583" i="4"/>
  <c r="G584" i="4"/>
  <c r="G585" i="4"/>
  <c r="G586" i="4"/>
  <c r="G587" i="4"/>
  <c r="G588" i="4"/>
  <c r="G589" i="4"/>
  <c r="G590" i="4"/>
  <c r="G591" i="4"/>
  <c r="G592" i="4"/>
  <c r="G593" i="4"/>
  <c r="G594" i="4"/>
  <c r="G595" i="4"/>
  <c r="G596" i="4"/>
  <c r="G597" i="4"/>
  <c r="G598" i="4"/>
  <c r="G599" i="4"/>
  <c r="G600" i="4"/>
  <c r="G601" i="4"/>
  <c r="G602" i="4"/>
  <c r="G603" i="4"/>
  <c r="G604" i="4"/>
  <c r="G605" i="4"/>
  <c r="G606" i="4"/>
  <c r="G607" i="4"/>
  <c r="G608" i="4"/>
  <c r="G609" i="4"/>
  <c r="G610" i="4"/>
  <c r="G611" i="4"/>
  <c r="G612" i="4"/>
  <c r="G613" i="4"/>
  <c r="G614" i="4"/>
  <c r="G615" i="4"/>
  <c r="G616" i="4"/>
  <c r="G617" i="4"/>
  <c r="G618" i="4"/>
  <c r="G619" i="4"/>
  <c r="G620" i="4"/>
  <c r="G621" i="4"/>
  <c r="G622" i="4"/>
  <c r="G623" i="4"/>
  <c r="G624" i="4"/>
  <c r="G625" i="4"/>
  <c r="G626" i="4"/>
  <c r="G627" i="4"/>
  <c r="G628" i="4"/>
  <c r="G629" i="4"/>
  <c r="G630" i="4"/>
  <c r="G631" i="4"/>
  <c r="G632" i="4"/>
  <c r="G633" i="4"/>
  <c r="G634" i="4"/>
  <c r="G635" i="4"/>
  <c r="G636" i="4"/>
  <c r="G637" i="4"/>
  <c r="G638" i="4"/>
  <c r="G639" i="4"/>
  <c r="G640" i="4"/>
  <c r="G641" i="4"/>
  <c r="G642" i="4"/>
  <c r="G643" i="4"/>
  <c r="G644" i="4"/>
  <c r="G645" i="4"/>
  <c r="G646" i="4"/>
  <c r="G647" i="4"/>
  <c r="G648" i="4"/>
  <c r="G649" i="4"/>
  <c r="G650" i="4"/>
  <c r="G651" i="4"/>
  <c r="G652" i="4"/>
  <c r="G653" i="4"/>
  <c r="G654" i="4"/>
  <c r="G655" i="4"/>
  <c r="G656" i="4"/>
  <c r="G657" i="4"/>
  <c r="G658" i="4"/>
  <c r="G659" i="4"/>
  <c r="G660" i="4"/>
  <c r="G661" i="4"/>
  <c r="G662" i="4"/>
  <c r="G663" i="4"/>
  <c r="G664" i="4"/>
  <c r="G665" i="4"/>
  <c r="G666" i="4"/>
  <c r="G667" i="4"/>
  <c r="G668" i="4"/>
  <c r="G669" i="4"/>
  <c r="G670" i="4"/>
  <c r="G671" i="4"/>
  <c r="G672" i="4"/>
  <c r="G673" i="4"/>
  <c r="G674" i="4"/>
  <c r="G675" i="4"/>
  <c r="G676" i="4"/>
  <c r="G677" i="4"/>
  <c r="G678" i="4"/>
  <c r="G679" i="4"/>
  <c r="G680" i="4"/>
  <c r="G681" i="4"/>
  <c r="G682" i="4"/>
  <c r="G683" i="4"/>
  <c r="G684" i="4"/>
  <c r="G685" i="4"/>
  <c r="G686" i="4"/>
  <c r="G687" i="4"/>
  <c r="G688" i="4"/>
  <c r="G689" i="4"/>
  <c r="G690" i="4"/>
  <c r="G691" i="4"/>
  <c r="G692" i="4"/>
  <c r="G693" i="4"/>
  <c r="G694" i="4"/>
  <c r="G695" i="4"/>
  <c r="G696" i="4"/>
  <c r="G697" i="4"/>
  <c r="G698" i="4"/>
  <c r="G699" i="4"/>
  <c r="G700" i="4"/>
  <c r="G701" i="4"/>
  <c r="G702" i="4"/>
  <c r="G703" i="4"/>
  <c r="G704" i="4"/>
  <c r="G705" i="4"/>
  <c r="G706" i="4"/>
  <c r="G707" i="4"/>
  <c r="G708" i="4"/>
  <c r="G709" i="4"/>
  <c r="G710" i="4"/>
  <c r="G711" i="4"/>
  <c r="G712" i="4"/>
  <c r="G713" i="4"/>
  <c r="G714" i="4"/>
  <c r="G715" i="4"/>
  <c r="G716" i="4"/>
  <c r="G717" i="4"/>
  <c r="G718" i="4"/>
  <c r="G719" i="4"/>
  <c r="G720" i="4"/>
  <c r="G721" i="4"/>
  <c r="G722" i="4"/>
  <c r="G723" i="4"/>
  <c r="G724" i="4"/>
  <c r="G725" i="4"/>
  <c r="G726" i="4"/>
  <c r="G727" i="4"/>
  <c r="G728" i="4"/>
  <c r="G729" i="4"/>
  <c r="G730" i="4"/>
  <c r="G731" i="4"/>
  <c r="G732" i="4"/>
  <c r="G733" i="4"/>
  <c r="G734" i="4"/>
  <c r="G735" i="4"/>
  <c r="G736" i="4"/>
  <c r="G737" i="4"/>
  <c r="G738" i="4"/>
  <c r="G739" i="4"/>
  <c r="G740" i="4"/>
  <c r="G741" i="4"/>
  <c r="G742" i="4"/>
  <c r="G743" i="4"/>
  <c r="G744" i="4"/>
  <c r="G745" i="4"/>
  <c r="G746" i="4"/>
  <c r="G747" i="4"/>
  <c r="G748" i="4"/>
  <c r="G749" i="4"/>
  <c r="G750" i="4"/>
  <c r="G751" i="4"/>
  <c r="G752" i="4"/>
  <c r="G753" i="4"/>
  <c r="G754" i="4"/>
  <c r="G755" i="4"/>
  <c r="G756" i="4"/>
  <c r="G757" i="4"/>
  <c r="G758" i="4"/>
  <c r="G759" i="4"/>
  <c r="G760" i="4"/>
  <c r="G761" i="4"/>
  <c r="G762" i="4"/>
  <c r="G763" i="4"/>
  <c r="G764" i="4"/>
  <c r="G765" i="4"/>
  <c r="G766" i="4"/>
  <c r="G767" i="4"/>
  <c r="G768" i="4"/>
  <c r="G769" i="4"/>
  <c r="G770" i="4"/>
  <c r="G771" i="4"/>
  <c r="G772" i="4"/>
  <c r="G773" i="4"/>
  <c r="G774" i="4"/>
  <c r="G775" i="4"/>
  <c r="G776" i="4"/>
  <c r="G777" i="4"/>
  <c r="G778" i="4"/>
  <c r="G779" i="4"/>
  <c r="G780" i="4"/>
  <c r="G781" i="4"/>
  <c r="G782" i="4"/>
  <c r="G783" i="4"/>
  <c r="G784" i="4"/>
  <c r="G785" i="4"/>
  <c r="G786" i="4"/>
  <c r="G787" i="4"/>
  <c r="G788" i="4"/>
  <c r="G789" i="4"/>
  <c r="G790" i="4"/>
  <c r="G791" i="4"/>
  <c r="G792" i="4"/>
  <c r="G793" i="4"/>
  <c r="G794" i="4"/>
  <c r="G795" i="4"/>
  <c r="G796" i="4"/>
  <c r="G797" i="4"/>
  <c r="G798" i="4"/>
  <c r="G802" i="4"/>
  <c r="G803" i="4"/>
  <c r="G804" i="4"/>
  <c r="G805" i="4"/>
  <c r="G806" i="4"/>
  <c r="G807" i="4"/>
  <c r="G808" i="4"/>
  <c r="G809" i="4"/>
  <c r="G811" i="4"/>
  <c r="G812" i="4"/>
  <c r="G813" i="4"/>
  <c r="G814" i="4"/>
  <c r="G815" i="4"/>
  <c r="G816" i="4"/>
  <c r="G820" i="4"/>
  <c r="G821" i="4"/>
  <c r="G822" i="4"/>
  <c r="G823" i="4"/>
  <c r="G824" i="4"/>
  <c r="G825" i="4"/>
  <c r="G826" i="4"/>
  <c r="G827" i="4"/>
  <c r="G828" i="4"/>
  <c r="G829" i="4"/>
  <c r="G830" i="4"/>
  <c r="G831" i="4"/>
  <c r="G832" i="4"/>
  <c r="G833" i="4"/>
  <c r="G834" i="4"/>
  <c r="G835" i="4"/>
  <c r="G836" i="4"/>
  <c r="G838" i="4"/>
  <c r="G839" i="4"/>
  <c r="G840" i="4"/>
  <c r="G843" i="4"/>
  <c r="G844" i="4"/>
  <c r="G845" i="4"/>
  <c r="G846" i="4"/>
  <c r="G847" i="4"/>
  <c r="G848" i="4"/>
  <c r="G849" i="4"/>
  <c r="G850" i="4"/>
  <c r="G851" i="4"/>
  <c r="G852" i="4"/>
  <c r="G854" i="4"/>
  <c r="G855" i="4"/>
  <c r="G856" i="4"/>
  <c r="G857" i="4"/>
  <c r="G858" i="4"/>
  <c r="G859" i="4"/>
  <c r="G860" i="4"/>
  <c r="G861" i="4"/>
  <c r="G862" i="4"/>
  <c r="G863" i="4"/>
  <c r="G865" i="4"/>
  <c r="G866" i="4"/>
  <c r="G867" i="4"/>
  <c r="G868" i="4"/>
  <c r="G886" i="4"/>
  <c r="G887" i="4"/>
  <c r="G888" i="4"/>
  <c r="G889" i="4"/>
  <c r="G890" i="4"/>
  <c r="G891" i="4"/>
  <c r="G892" i="4"/>
  <c r="G893" i="4"/>
  <c r="G894" i="4"/>
  <c r="G895" i="4"/>
  <c r="G897" i="4"/>
  <c r="G898" i="4"/>
  <c r="G899" i="4"/>
  <c r="G900" i="4"/>
  <c r="G901" i="4"/>
  <c r="G903" i="4"/>
  <c r="G904" i="4"/>
  <c r="G907" i="4"/>
  <c r="G908" i="4"/>
  <c r="G909" i="4"/>
  <c r="G910" i="4"/>
  <c r="G911" i="4"/>
  <c r="G912" i="4"/>
  <c r="G913" i="4"/>
  <c r="G914" i="4"/>
  <c r="G915" i="4"/>
  <c r="G916" i="4"/>
  <c r="G917" i="4"/>
  <c r="G918" i="4"/>
  <c r="G919" i="4"/>
  <c r="G920" i="4"/>
  <c r="G921" i="4"/>
  <c r="G922" i="4"/>
  <c r="G923" i="4"/>
  <c r="G924" i="4"/>
  <c r="G925" i="4"/>
  <c r="G926" i="4"/>
  <c r="G927" i="4"/>
  <c r="G928" i="4"/>
  <c r="G929" i="4"/>
  <c r="G930" i="4"/>
  <c r="G931" i="4"/>
  <c r="G932" i="4"/>
  <c r="G933" i="4"/>
  <c r="G936" i="4"/>
  <c r="G937" i="4"/>
  <c r="G938" i="4"/>
  <c r="G939" i="4"/>
  <c r="G940" i="4"/>
  <c r="G941" i="4"/>
  <c r="G942" i="4"/>
  <c r="G943" i="4"/>
  <c r="G944" i="4"/>
  <c r="G945" i="4"/>
  <c r="G946" i="4"/>
  <c r="G947" i="4"/>
  <c r="G948" i="4"/>
  <c r="G949" i="4"/>
  <c r="G950" i="4"/>
  <c r="G951" i="4"/>
  <c r="G952" i="4"/>
  <c r="G953" i="4"/>
  <c r="G954" i="4"/>
  <c r="G955" i="4"/>
  <c r="G956" i="4"/>
  <c r="G957" i="4"/>
  <c r="G958" i="4"/>
  <c r="G959" i="4"/>
  <c r="G960" i="4"/>
  <c r="G961" i="4"/>
  <c r="G962" i="4"/>
  <c r="G963" i="4"/>
  <c r="G964" i="4"/>
  <c r="G965" i="4"/>
  <c r="G966" i="4"/>
  <c r="G967" i="4"/>
  <c r="G968" i="4"/>
  <c r="G969" i="4"/>
  <c r="G970" i="4"/>
  <c r="G971" i="4"/>
  <c r="G972" i="4"/>
  <c r="G973" i="4"/>
  <c r="G974" i="4"/>
  <c r="G975" i="4"/>
  <c r="G976" i="4"/>
  <c r="G977" i="4"/>
  <c r="G978" i="4"/>
  <c r="G979" i="4"/>
  <c r="G980" i="4"/>
  <c r="G981" i="4"/>
  <c r="G982" i="4"/>
  <c r="G983" i="4"/>
  <c r="G984" i="4"/>
  <c r="G985" i="4"/>
  <c r="G986" i="4"/>
  <c r="G987" i="4"/>
  <c r="G989" i="4"/>
  <c r="G990" i="4"/>
  <c r="G991" i="4"/>
  <c r="G992" i="4"/>
  <c r="G995" i="4"/>
  <c r="G998" i="4"/>
  <c r="G999" i="4"/>
  <c r="G1000" i="4"/>
  <c r="G1001" i="4"/>
  <c r="G1002" i="4"/>
  <c r="G1003" i="4"/>
  <c r="G1004" i="4"/>
  <c r="G1005" i="4"/>
  <c r="G1006" i="4"/>
  <c r="G1007" i="4"/>
  <c r="G1008" i="4"/>
  <c r="G1009" i="4"/>
  <c r="G1010" i="4"/>
  <c r="G1011" i="4"/>
  <c r="G1012" i="4"/>
  <c r="G1013" i="4"/>
  <c r="G1014" i="4"/>
  <c r="G1015" i="4"/>
  <c r="G1016" i="4"/>
  <c r="G1017" i="4"/>
  <c r="G1018" i="4"/>
  <c r="G1019" i="4"/>
  <c r="G1020" i="4"/>
  <c r="G1021" i="4"/>
  <c r="G1022" i="4"/>
  <c r="G1023" i="4"/>
  <c r="G1024" i="4"/>
  <c r="G1025" i="4"/>
  <c r="G1026" i="4"/>
  <c r="G1027" i="4"/>
  <c r="G1028" i="4"/>
  <c r="G1029" i="4"/>
  <c r="G1030" i="4"/>
  <c r="G1031" i="4"/>
  <c r="G1032" i="4"/>
  <c r="G1033" i="4"/>
  <c r="G1034" i="4"/>
  <c r="G1035" i="4"/>
  <c r="G1036" i="4"/>
  <c r="G1040" i="4"/>
  <c r="G1042" i="4"/>
  <c r="G1043" i="4"/>
  <c r="G1044" i="4"/>
  <c r="G1045" i="4"/>
  <c r="G1046" i="4"/>
  <c r="G1047" i="4"/>
  <c r="G1048" i="4"/>
  <c r="G1049" i="4"/>
  <c r="G1050" i="4"/>
  <c r="G1051" i="4"/>
  <c r="G1052" i="4"/>
  <c r="G1053" i="4"/>
  <c r="G1054" i="4"/>
  <c r="G1055" i="4"/>
  <c r="G1056" i="4"/>
  <c r="G1057" i="4"/>
  <c r="G1058" i="4"/>
  <c r="G1059" i="4"/>
  <c r="G1060" i="4"/>
  <c r="G1061" i="4"/>
  <c r="G1062" i="4"/>
  <c r="G1063" i="4"/>
  <c r="G1064" i="4"/>
  <c r="G1065" i="4"/>
  <c r="G1066" i="4"/>
  <c r="G1067" i="4"/>
  <c r="G1068" i="4"/>
  <c r="G1069" i="4"/>
  <c r="G1070" i="4"/>
  <c r="G1071" i="4"/>
  <c r="G1072" i="4"/>
  <c r="G1073" i="4"/>
  <c r="G1074" i="4"/>
  <c r="G1075" i="4"/>
  <c r="G1076" i="4"/>
  <c r="G1077" i="4"/>
  <c r="G1078" i="4"/>
  <c r="G1079" i="4"/>
  <c r="G1080" i="4"/>
  <c r="G1081" i="4"/>
  <c r="G1082" i="4"/>
  <c r="G1083" i="4"/>
  <c r="G1084" i="4"/>
  <c r="G1085" i="4"/>
  <c r="G1086" i="4"/>
  <c r="G1087" i="4"/>
  <c r="G1088" i="4"/>
  <c r="G1089" i="4"/>
  <c r="G1090" i="4"/>
  <c r="G1091" i="4"/>
  <c r="G1092" i="4"/>
  <c r="G1093" i="4"/>
  <c r="G1094" i="4"/>
  <c r="G1095" i="4"/>
  <c r="G1096" i="4"/>
  <c r="G1097" i="4"/>
  <c r="G1098" i="4"/>
  <c r="G1099" i="4"/>
  <c r="G1100" i="4"/>
  <c r="G1101" i="4"/>
  <c r="G1102" i="4"/>
  <c r="G1103" i="4"/>
  <c r="G1104" i="4"/>
  <c r="G1105" i="4"/>
  <c r="G1106" i="4"/>
  <c r="G1107" i="4"/>
  <c r="G1108" i="4"/>
  <c r="G1109" i="4"/>
  <c r="G1110" i="4"/>
  <c r="G1111" i="4"/>
  <c r="G1112" i="4"/>
  <c r="G1113" i="4"/>
  <c r="G1114" i="4"/>
  <c r="G1115" i="4"/>
  <c r="G1116" i="4"/>
  <c r="G1117" i="4"/>
  <c r="G1118" i="4"/>
  <c r="G1119" i="4"/>
  <c r="G1120" i="4"/>
  <c r="G1121" i="4"/>
  <c r="G1122" i="4"/>
  <c r="G1123" i="4"/>
  <c r="G1124" i="4"/>
  <c r="G1125" i="4"/>
  <c r="G1126" i="4"/>
  <c r="G1127" i="4"/>
  <c r="G1128" i="4"/>
  <c r="G1129" i="4"/>
  <c r="G1130" i="4"/>
  <c r="G1131" i="4"/>
  <c r="G1132" i="4"/>
  <c r="G1133" i="4"/>
  <c r="G1134" i="4"/>
  <c r="G1135" i="4"/>
  <c r="G1137" i="4"/>
  <c r="G1138" i="4"/>
  <c r="G1139" i="4"/>
  <c r="G1140" i="4"/>
  <c r="G1141" i="4"/>
  <c r="G1142" i="4"/>
  <c r="G1143" i="4"/>
  <c r="G1144" i="4"/>
  <c r="G1145" i="4"/>
  <c r="G1146" i="4"/>
  <c r="G1147" i="4"/>
  <c r="G1148" i="4"/>
  <c r="G1149" i="4"/>
  <c r="G1150" i="4"/>
  <c r="G1151" i="4"/>
  <c r="G1152" i="4"/>
  <c r="G1153" i="4"/>
  <c r="G1154" i="4"/>
  <c r="G1155" i="4"/>
  <c r="G1156" i="4"/>
  <c r="G1157" i="4"/>
  <c r="G1158" i="4"/>
  <c r="G1159" i="4"/>
  <c r="G1160" i="4"/>
  <c r="G1161" i="4"/>
  <c r="G1162" i="4"/>
  <c r="G1163" i="4"/>
  <c r="G1164" i="4"/>
  <c r="G1165" i="4"/>
  <c r="G1166" i="4"/>
  <c r="G1167" i="4"/>
  <c r="G1168" i="4"/>
  <c r="G1169" i="4"/>
  <c r="G1170" i="4"/>
  <c r="G1171" i="4"/>
  <c r="G1172" i="4"/>
  <c r="G1173" i="4"/>
  <c r="G1174" i="4"/>
  <c r="G1175" i="4"/>
  <c r="G1176" i="4"/>
  <c r="G1177" i="4"/>
  <c r="G1178" i="4"/>
  <c r="G1179" i="4"/>
  <c r="G1180" i="4"/>
  <c r="G1181" i="4"/>
  <c r="G1182" i="4"/>
  <c r="G1183" i="4"/>
  <c r="G1184" i="4"/>
  <c r="G1185" i="4"/>
  <c r="G1186" i="4"/>
  <c r="G1187" i="4"/>
  <c r="G1188" i="4"/>
  <c r="G1189" i="4"/>
  <c r="G1190" i="4"/>
  <c r="G1191" i="4"/>
  <c r="G1192" i="4"/>
  <c r="G1193" i="4"/>
  <c r="G1194" i="4"/>
  <c r="G1195" i="4"/>
  <c r="G1196" i="4"/>
  <c r="G1197" i="4"/>
  <c r="G1198" i="4"/>
  <c r="G1199" i="4"/>
  <c r="G1200" i="4"/>
  <c r="G1201" i="4"/>
  <c r="G1202" i="4"/>
  <c r="G1203" i="4"/>
  <c r="G1204" i="4"/>
  <c r="G1205" i="4"/>
  <c r="G1206" i="4"/>
  <c r="G1207" i="4"/>
  <c r="G1208" i="4"/>
  <c r="G1209" i="4"/>
  <c r="G1210" i="4"/>
  <c r="G1211" i="4"/>
  <c r="G1212" i="4"/>
  <c r="G1213" i="4"/>
  <c r="G1214" i="4"/>
  <c r="G1215" i="4"/>
  <c r="G1216" i="4"/>
  <c r="G1217" i="4"/>
  <c r="G1218" i="4"/>
  <c r="G1219" i="4"/>
  <c r="G1220" i="4"/>
  <c r="G1221" i="4"/>
  <c r="G1222" i="4"/>
  <c r="G1223" i="4"/>
  <c r="G1224" i="4"/>
  <c r="G1225" i="4"/>
  <c r="G1226" i="4"/>
  <c r="G1227" i="4"/>
  <c r="G1228" i="4"/>
  <c r="G1229" i="4"/>
  <c r="G1230" i="4"/>
  <c r="G1231" i="4"/>
  <c r="G1232" i="4"/>
  <c r="G1233" i="4"/>
  <c r="G1234" i="4"/>
  <c r="G1235" i="4"/>
  <c r="G1236" i="4"/>
  <c r="G1237" i="4"/>
  <c r="G1238" i="4"/>
  <c r="G1239" i="4"/>
  <c r="G1240" i="4"/>
  <c r="G1241" i="4"/>
  <c r="G1242" i="4"/>
  <c r="G1243" i="4"/>
  <c r="G1244" i="4"/>
  <c r="G1245" i="4"/>
  <c r="G1246" i="4"/>
  <c r="G1247" i="4"/>
  <c r="G1248" i="4"/>
  <c r="G1249" i="4"/>
  <c r="G1250" i="4"/>
  <c r="G1251" i="4"/>
  <c r="G1252" i="4"/>
  <c r="G1253" i="4"/>
  <c r="G1254" i="4"/>
  <c r="G1255" i="4"/>
  <c r="G1256" i="4"/>
  <c r="G1257" i="4"/>
  <c r="G1258" i="4"/>
  <c r="G1259" i="4"/>
  <c r="G1260" i="4"/>
  <c r="G1261" i="4"/>
  <c r="G1262" i="4"/>
  <c r="G1263" i="4"/>
  <c r="G1264" i="4"/>
  <c r="G1265" i="4"/>
  <c r="G1266" i="4"/>
  <c r="G1267" i="4"/>
  <c r="G1268" i="4"/>
  <c r="G1269" i="4"/>
  <c r="G1270" i="4"/>
  <c r="G1271" i="4"/>
  <c r="G1272" i="4"/>
  <c r="G1273" i="4"/>
  <c r="G1274" i="4"/>
  <c r="G1275" i="4"/>
  <c r="G1276" i="4"/>
  <c r="G1277" i="4"/>
  <c r="G1278" i="4"/>
  <c r="G1279" i="4"/>
  <c r="G1280" i="4"/>
  <c r="G1281" i="4"/>
  <c r="G1282" i="4"/>
  <c r="G1283" i="4"/>
  <c r="G1284" i="4"/>
  <c r="G1285" i="4"/>
  <c r="G1286" i="4"/>
  <c r="G1287" i="4"/>
  <c r="G1288" i="4"/>
  <c r="G1289" i="4"/>
  <c r="G1290" i="4"/>
  <c r="G1291" i="4"/>
  <c r="G1292" i="4"/>
  <c r="G1293" i="4"/>
  <c r="G1294" i="4"/>
  <c r="G1295" i="4"/>
  <c r="G1296" i="4"/>
  <c r="G1297" i="4"/>
  <c r="G1298" i="4"/>
  <c r="G1299" i="4"/>
  <c r="G1300" i="4"/>
  <c r="G1301" i="4"/>
  <c r="G1302" i="4"/>
  <c r="G1303" i="4"/>
  <c r="G1304" i="4"/>
  <c r="G1305" i="4"/>
  <c r="G1306" i="4"/>
  <c r="G1307" i="4"/>
  <c r="G1308" i="4"/>
  <c r="G1309" i="4"/>
  <c r="G1310" i="4"/>
  <c r="G1320" i="4"/>
  <c r="G1321" i="4"/>
  <c r="G1322" i="4"/>
  <c r="G1323" i="4"/>
  <c r="G1324" i="4"/>
  <c r="G1325" i="4"/>
  <c r="G1326" i="4"/>
  <c r="G1327" i="4"/>
  <c r="G1328" i="4"/>
  <c r="G1329" i="4"/>
  <c r="G1330" i="4"/>
  <c r="G1331" i="4"/>
  <c r="G1332" i="4"/>
  <c r="G1333" i="4"/>
  <c r="G1334" i="4"/>
  <c r="G1335" i="4"/>
  <c r="G1336" i="4"/>
  <c r="G1337" i="4"/>
  <c r="G1338" i="4"/>
  <c r="G1339" i="4"/>
  <c r="G1340" i="4"/>
  <c r="G1341" i="4"/>
  <c r="G1342" i="4"/>
  <c r="G1343" i="4"/>
  <c r="G1344" i="4"/>
  <c r="G1345" i="4"/>
  <c r="G1346" i="4"/>
  <c r="G1347" i="4"/>
  <c r="G1348" i="4"/>
  <c r="G1349" i="4"/>
  <c r="G1350" i="4"/>
  <c r="G1351" i="4"/>
  <c r="G1352" i="4"/>
  <c r="G1353" i="4"/>
  <c r="G1354" i="4"/>
  <c r="G1355" i="4"/>
  <c r="G1356" i="4"/>
  <c r="G1357" i="4"/>
  <c r="G1358" i="4"/>
  <c r="G1359" i="4"/>
  <c r="G1360" i="4"/>
  <c r="G1361" i="4"/>
  <c r="G1362" i="4"/>
  <c r="G1363" i="4"/>
  <c r="G1364" i="4"/>
  <c r="G1365" i="4"/>
  <c r="G1366" i="4"/>
  <c r="G1367" i="4"/>
  <c r="G1368" i="4"/>
  <c r="G1369" i="4"/>
  <c r="G1370" i="4"/>
  <c r="G1371" i="4"/>
  <c r="G1372" i="4"/>
  <c r="G1373" i="4"/>
  <c r="G1374" i="4"/>
  <c r="G1375" i="4"/>
  <c r="G1376" i="4"/>
  <c r="G1377" i="4"/>
  <c r="G1378" i="4"/>
  <c r="G1379" i="4"/>
  <c r="G1380" i="4"/>
  <c r="G1381" i="4"/>
  <c r="G1382" i="4"/>
  <c r="G1383" i="4"/>
  <c r="G1384" i="4"/>
  <c r="G1385" i="4"/>
  <c r="G1386" i="4"/>
  <c r="G1387" i="4"/>
  <c r="G1388" i="4"/>
  <c r="G1389" i="4"/>
  <c r="G1390" i="4"/>
  <c r="G1391" i="4"/>
  <c r="G1392" i="4"/>
  <c r="G1393" i="4"/>
  <c r="G1394" i="4"/>
  <c r="G1395" i="4"/>
  <c r="G1396" i="4"/>
  <c r="G1397" i="4"/>
  <c r="G1398" i="4"/>
  <c r="G1399" i="4"/>
  <c r="G1400" i="4"/>
  <c r="G1401" i="4"/>
  <c r="G1402" i="4"/>
  <c r="G1403" i="4"/>
  <c r="G1404" i="4"/>
  <c r="G1405" i="4"/>
  <c r="G1406" i="4"/>
  <c r="G1407" i="4"/>
  <c r="G1408" i="4"/>
  <c r="G1409" i="4"/>
  <c r="G1410" i="4"/>
  <c r="G1411" i="4"/>
  <c r="G1412" i="4"/>
  <c r="G1413" i="4"/>
  <c r="G1414" i="4"/>
  <c r="G1415" i="4"/>
  <c r="G1416" i="4"/>
  <c r="G1417" i="4"/>
  <c r="G1418" i="4"/>
  <c r="G1419" i="4"/>
  <c r="G1420" i="4"/>
  <c r="G1430" i="4"/>
  <c r="G1431" i="4"/>
  <c r="G1432" i="4"/>
  <c r="G1433" i="4"/>
  <c r="G1434" i="4"/>
  <c r="G1435" i="4"/>
  <c r="G1436" i="4"/>
  <c r="G1440" i="4" l="1"/>
  <c r="D1440" i="4" s="1"/>
  <c r="G1439" i="4"/>
  <c r="D1439" i="4" s="1"/>
  <c r="G1438" i="4"/>
  <c r="I1439" i="4"/>
  <c r="I1440" i="4"/>
  <c r="G1442" i="4"/>
  <c r="G1443" i="4"/>
  <c r="D1443" i="4" s="1"/>
  <c r="G1441" i="4" l="1"/>
  <c r="D1442" i="4"/>
  <c r="D1438" i="4"/>
  <c r="I1420" i="4" l="1"/>
  <c r="I1419" i="4"/>
  <c r="I1417" i="4"/>
  <c r="I1416" i="4"/>
  <c r="I1414" i="4"/>
  <c r="I1413" i="4"/>
  <c r="I1411" i="4"/>
  <c r="I1410" i="4"/>
  <c r="I1408" i="4"/>
  <c r="I1407" i="4"/>
  <c r="I1405" i="4"/>
  <c r="I1404" i="4"/>
  <c r="I1402" i="4"/>
  <c r="I1401" i="4"/>
  <c r="I1399" i="4"/>
  <c r="I1398" i="4"/>
  <c r="I1396" i="4"/>
  <c r="I1395" i="4"/>
  <c r="I1393" i="4"/>
  <c r="I1392" i="4"/>
  <c r="I1390" i="4"/>
  <c r="I1389" i="4"/>
  <c r="I1387" i="4"/>
  <c r="I1386" i="4"/>
  <c r="I1384" i="4"/>
  <c r="I1383" i="4"/>
  <c r="I1381" i="4"/>
  <c r="I1380" i="4"/>
  <c r="I1378" i="4"/>
  <c r="I1377" i="4"/>
  <c r="I1375" i="4"/>
  <c r="I1374" i="4"/>
  <c r="I1372" i="4"/>
  <c r="I1371" i="4"/>
  <c r="I1369" i="4"/>
  <c r="I1368" i="4"/>
  <c r="I1366" i="4"/>
  <c r="I1365" i="4"/>
  <c r="I1363" i="4"/>
  <c r="I1362" i="4"/>
  <c r="I1360" i="4"/>
  <c r="I1359" i="4"/>
  <c r="I1357" i="4"/>
  <c r="I1356" i="4"/>
  <c r="I1354" i="4"/>
  <c r="I1353" i="4"/>
  <c r="I1351" i="4"/>
  <c r="I1350" i="4"/>
  <c r="I1348" i="4"/>
  <c r="I1347" i="4"/>
  <c r="I1345" i="4"/>
  <c r="I1344" i="4"/>
  <c r="I1342" i="4"/>
  <c r="I1341" i="4"/>
  <c r="I1339" i="4"/>
  <c r="I1338" i="4"/>
  <c r="I1336" i="4"/>
  <c r="I1335" i="4"/>
  <c r="I1333" i="4"/>
  <c r="I1332" i="4"/>
  <c r="I1330" i="4"/>
  <c r="I1329" i="4"/>
  <c r="I1327" i="4"/>
  <c r="I1326" i="4"/>
  <c r="I1310" i="4"/>
  <c r="I1309" i="4"/>
  <c r="I1307" i="4"/>
  <c r="I1306" i="4"/>
  <c r="I1304" i="4"/>
  <c r="I1303" i="4"/>
  <c r="I1301" i="4"/>
  <c r="I1300" i="4"/>
  <c r="I1298" i="4"/>
  <c r="I1297" i="4"/>
  <c r="I1295" i="4"/>
  <c r="I1294" i="4"/>
  <c r="I1292" i="4"/>
  <c r="I1291" i="4"/>
  <c r="I1289" i="4"/>
  <c r="I1288" i="4"/>
  <c r="I1286" i="4"/>
  <c r="I1285" i="4"/>
  <c r="I1283" i="4"/>
  <c r="I1282" i="4"/>
  <c r="I1280" i="4"/>
  <c r="I1279" i="4"/>
  <c r="I1277" i="4"/>
  <c r="I1276" i="4"/>
  <c r="I1274" i="4"/>
  <c r="I1273" i="4"/>
  <c r="I1271" i="4"/>
  <c r="I1270" i="4"/>
  <c r="I1268" i="4"/>
  <c r="I1267" i="4"/>
  <c r="I1265" i="4"/>
  <c r="I1264" i="4"/>
  <c r="I1262" i="4"/>
  <c r="I1261" i="4"/>
  <c r="I1259" i="4"/>
  <c r="I1258" i="4"/>
  <c r="I1256" i="4"/>
  <c r="I1255" i="4"/>
  <c r="I1253" i="4"/>
  <c r="I1252" i="4"/>
  <c r="I1250" i="4"/>
  <c r="I1249" i="4"/>
  <c r="I1247" i="4"/>
  <c r="I1246" i="4"/>
  <c r="I1244" i="4"/>
  <c r="I1243" i="4"/>
  <c r="I1241" i="4"/>
  <c r="I1240" i="4"/>
  <c r="I1238" i="4"/>
  <c r="I1237" i="4"/>
  <c r="I1235" i="4"/>
  <c r="I1234" i="4"/>
  <c r="I1232" i="4"/>
  <c r="I1231" i="4"/>
  <c r="I1229" i="4"/>
  <c r="I1228" i="4"/>
  <c r="I1226" i="4"/>
  <c r="I1225" i="4"/>
  <c r="I1223" i="4"/>
  <c r="I1222" i="4"/>
  <c r="I1220" i="4"/>
  <c r="I1219" i="4"/>
  <c r="I1217" i="4"/>
  <c r="I1216" i="4"/>
  <c r="I1208" i="4"/>
  <c r="I1201" i="4"/>
  <c r="I1200" i="4"/>
  <c r="I1199" i="4"/>
  <c r="I1197" i="4"/>
  <c r="I1196" i="4"/>
  <c r="I1194" i="4"/>
  <c r="I1193" i="4"/>
  <c r="I1192" i="4"/>
  <c r="I1186" i="4"/>
  <c r="I1185" i="4"/>
  <c r="I1183" i="4"/>
  <c r="I1182" i="4"/>
  <c r="I1181" i="4"/>
  <c r="I1179" i="4"/>
  <c r="I1178" i="4"/>
  <c r="I1172" i="4"/>
  <c r="I1171" i="4"/>
  <c r="I1170" i="4"/>
  <c r="I1169" i="4"/>
  <c r="I1168" i="4"/>
  <c r="I1167" i="4"/>
  <c r="I1166" i="4"/>
  <c r="I1165" i="4"/>
  <c r="I1163" i="4"/>
  <c r="I1162" i="4"/>
  <c r="I1161" i="4"/>
  <c r="I1160" i="4"/>
  <c r="I1159" i="4"/>
  <c r="I1158" i="4"/>
  <c r="I1157" i="4"/>
  <c r="I1156" i="4"/>
  <c r="I1155" i="4"/>
  <c r="I1150" i="4"/>
  <c r="I1149" i="4"/>
  <c r="I1148" i="4"/>
  <c r="I1147" i="4"/>
  <c r="I1146" i="4"/>
  <c r="I1141" i="4"/>
  <c r="I1135" i="4"/>
  <c r="I1134" i="4"/>
  <c r="I1129" i="4"/>
  <c r="I1128" i="4"/>
  <c r="I1127" i="4"/>
  <c r="I1126" i="4"/>
  <c r="I1125" i="4"/>
  <c r="I1120" i="4"/>
  <c r="I1119" i="4"/>
  <c r="I1118" i="4"/>
  <c r="I1114" i="4"/>
  <c r="I1113" i="4"/>
  <c r="I1112" i="4"/>
  <c r="I1111" i="4"/>
  <c r="I1110" i="4"/>
  <c r="I1109" i="4"/>
  <c r="I1108" i="4"/>
  <c r="I1107" i="4"/>
  <c r="I1102" i="4"/>
  <c r="I1101" i="4"/>
  <c r="I1100" i="4"/>
  <c r="I1099" i="4"/>
  <c r="I1098" i="4"/>
  <c r="I1097" i="4"/>
  <c r="I1096" i="4"/>
  <c r="I1091" i="4"/>
  <c r="I1090" i="4"/>
  <c r="I1089" i="4"/>
  <c r="I1088" i="4"/>
  <c r="I1083" i="4"/>
  <c r="I1082" i="4"/>
  <c r="I1081" i="4"/>
  <c r="I1080" i="4"/>
  <c r="I1079" i="4"/>
  <c r="I1078" i="4"/>
  <c r="I1077" i="4"/>
  <c r="I1076" i="4"/>
  <c r="I1075" i="4"/>
  <c r="I1070" i="4"/>
  <c r="I1069" i="4"/>
  <c r="I1068" i="4"/>
  <c r="I1067" i="4"/>
  <c r="I1066" i="4"/>
  <c r="I1065" i="4"/>
  <c r="I1064" i="4"/>
  <c r="I1058" i="4"/>
  <c r="I1057" i="4"/>
  <c r="I1056" i="4"/>
  <c r="I1055" i="4"/>
  <c r="I1054" i="4"/>
  <c r="I1053" i="4"/>
  <c r="I1047" i="4"/>
  <c r="I1042" i="4"/>
  <c r="I1040" i="4"/>
  <c r="I1035" i="4"/>
  <c r="I1034" i="4"/>
  <c r="I1033" i="4"/>
  <c r="I1032" i="4"/>
  <c r="I1031" i="4"/>
  <c r="I1030" i="4"/>
  <c r="I1029" i="4"/>
  <c r="I1028" i="4"/>
  <c r="I1027" i="4"/>
  <c r="I1026" i="4"/>
  <c r="I1025" i="4"/>
  <c r="I1024" i="4"/>
  <c r="I1023" i="4"/>
  <c r="I1022" i="4"/>
  <c r="I1021" i="4"/>
  <c r="I1020" i="4"/>
  <c r="I1019" i="4"/>
  <c r="I1018" i="4"/>
  <c r="I1017" i="4"/>
  <c r="I1016" i="4"/>
  <c r="I1015" i="4"/>
  <c r="I1014" i="4"/>
  <c r="I1013" i="4"/>
  <c r="I1012" i="4"/>
  <c r="I1011" i="4"/>
  <c r="I1010" i="4"/>
  <c r="I1009" i="4"/>
  <c r="I1008" i="4"/>
  <c r="I1007" i="4"/>
  <c r="I1006" i="4"/>
  <c r="I1005" i="4"/>
  <c r="I1003" i="4"/>
  <c r="I1002" i="4"/>
  <c r="I997" i="4"/>
  <c r="I996" i="4"/>
  <c r="I994" i="4"/>
  <c r="I993" i="4"/>
  <c r="I988" i="4"/>
  <c r="I986" i="4"/>
  <c r="I985" i="4"/>
  <c r="I983" i="4"/>
  <c r="I982" i="4"/>
  <c r="I1443" i="4" s="1"/>
  <c r="I974" i="4"/>
  <c r="I973" i="4"/>
  <c r="I971" i="4"/>
  <c r="I970" i="4"/>
  <c r="I963" i="4"/>
  <c r="I962" i="4"/>
  <c r="I961" i="4"/>
  <c r="I960" i="4"/>
  <c r="I959" i="4"/>
  <c r="I958" i="4"/>
  <c r="I952" i="4"/>
  <c r="I951" i="4"/>
  <c r="I944" i="4"/>
  <c r="I943" i="4"/>
  <c r="I941" i="4"/>
  <c r="I940" i="4"/>
  <c r="I938" i="4"/>
  <c r="I933" i="4"/>
  <c r="I932" i="4"/>
  <c r="I930" i="4"/>
  <c r="I929" i="4"/>
  <c r="I928" i="4"/>
  <c r="I924" i="4"/>
  <c r="I917" i="4"/>
  <c r="I916" i="4"/>
  <c r="I910" i="4"/>
  <c r="I909" i="4"/>
  <c r="I908" i="4"/>
  <c r="I907" i="4"/>
  <c r="I904" i="4"/>
  <c r="I903" i="4"/>
  <c r="I901" i="4"/>
  <c r="I900" i="4"/>
  <c r="I899" i="4"/>
  <c r="I898" i="4"/>
  <c r="I897" i="4"/>
  <c r="I894" i="4"/>
  <c r="I893" i="4"/>
  <c r="I891" i="4"/>
  <c r="I890" i="4"/>
  <c r="I889" i="4"/>
  <c r="I888" i="4"/>
  <c r="I887" i="4"/>
  <c r="I886" i="4"/>
  <c r="I885" i="4"/>
  <c r="I884" i="4"/>
  <c r="I883" i="4"/>
  <c r="I882" i="4"/>
  <c r="I881" i="4"/>
  <c r="I880" i="4"/>
  <c r="I879" i="4"/>
  <c r="I878" i="4"/>
  <c r="I877" i="4"/>
  <c r="I876" i="4"/>
  <c r="I875" i="4"/>
  <c r="I874" i="4"/>
  <c r="I873" i="4"/>
  <c r="I872" i="4"/>
  <c r="I871" i="4"/>
  <c r="I870" i="4"/>
  <c r="I869" i="4"/>
  <c r="I868" i="4"/>
  <c r="I867" i="4"/>
  <c r="I866" i="4"/>
  <c r="I865" i="4"/>
  <c r="I864" i="4"/>
  <c r="I863" i="4"/>
  <c r="I862" i="4"/>
  <c r="I861" i="4"/>
  <c r="I860" i="4"/>
  <c r="I857" i="4"/>
  <c r="I856" i="4"/>
  <c r="I854" i="4"/>
  <c r="I853" i="4"/>
  <c r="I852" i="4"/>
  <c r="I851" i="4"/>
  <c r="I850" i="4"/>
  <c r="I849" i="4"/>
  <c r="I848" i="4"/>
  <c r="I847" i="4"/>
  <c r="I846" i="4"/>
  <c r="I845" i="4"/>
  <c r="I844" i="4"/>
  <c r="I843" i="4"/>
  <c r="I842" i="4"/>
  <c r="I841" i="4"/>
  <c r="I840" i="4"/>
  <c r="I839" i="4"/>
  <c r="I838" i="4"/>
  <c r="I837" i="4"/>
  <c r="I836" i="4"/>
  <c r="I835" i="4"/>
  <c r="I834" i="4"/>
  <c r="I833" i="4"/>
  <c r="I832" i="4"/>
  <c r="I831" i="4"/>
  <c r="I830" i="4"/>
  <c r="I829" i="4"/>
  <c r="I828" i="4"/>
  <c r="I827" i="4"/>
  <c r="I826" i="4"/>
  <c r="I825" i="4"/>
  <c r="I816" i="4"/>
  <c r="I815" i="4"/>
  <c r="I813" i="4"/>
  <c r="I811" i="4"/>
  <c r="I12" i="4"/>
  <c r="I1438" i="4" s="1"/>
  <c r="I1441" i="4" s="1"/>
  <c r="H1443" i="4" l="1"/>
  <c r="I1207" i="4" l="1"/>
  <c r="I1206" i="4"/>
  <c r="I1205" i="4"/>
  <c r="I1204" i="4"/>
  <c r="I1203" i="4"/>
  <c r="I1202" i="4"/>
  <c r="I1198" i="4"/>
  <c r="I1195" i="4"/>
  <c r="I1191" i="4"/>
  <c r="I1190" i="4"/>
  <c r="I1189" i="4"/>
  <c r="I1188" i="4"/>
  <c r="I1187" i="4"/>
  <c r="I1184" i="4"/>
  <c r="I1180" i="4"/>
  <c r="I1177" i="4"/>
  <c r="I1176" i="4"/>
  <c r="I1175" i="4"/>
  <c r="I1174" i="4"/>
  <c r="I1173" i="4"/>
  <c r="I1164" i="4"/>
  <c r="I1154" i="4"/>
  <c r="I1153" i="4"/>
  <c r="I1152" i="4"/>
  <c r="I1151" i="4"/>
  <c r="I1145" i="4"/>
  <c r="I1144" i="4"/>
  <c r="I1143" i="4"/>
  <c r="I1142" i="4"/>
  <c r="I1140" i="4"/>
  <c r="I1139" i="4"/>
  <c r="I1138" i="4"/>
  <c r="I1137" i="4"/>
  <c r="I1133" i="4"/>
  <c r="I1132" i="4"/>
  <c r="I1131" i="4"/>
  <c r="I1130" i="4"/>
  <c r="I1124" i="4"/>
  <c r="I1123" i="4"/>
  <c r="I1122" i="4"/>
  <c r="I1121" i="4"/>
  <c r="I1117" i="4"/>
  <c r="I1116" i="4"/>
  <c r="I1115" i="4"/>
  <c r="I1106" i="4"/>
  <c r="I1105" i="4"/>
  <c r="I1104" i="4"/>
  <c r="I1103" i="4"/>
  <c r="I1095" i="4"/>
  <c r="I1094" i="4"/>
  <c r="I1093" i="4"/>
  <c r="I1092" i="4"/>
  <c r="I1087" i="4"/>
  <c r="I1086" i="4"/>
  <c r="I1085" i="4"/>
  <c r="I1084" i="4"/>
  <c r="I1074" i="4"/>
  <c r="I1073" i="4"/>
  <c r="I1072" i="4"/>
  <c r="I1071" i="4"/>
  <c r="I1063" i="4"/>
  <c r="I1062" i="4"/>
  <c r="I1061" i="4"/>
  <c r="I1060" i="4"/>
  <c r="I1059" i="4"/>
  <c r="I1052" i="4"/>
  <c r="I1051" i="4"/>
  <c r="I1050" i="4"/>
  <c r="I1049" i="4"/>
  <c r="I1048" i="4"/>
  <c r="I1046" i="4"/>
  <c r="I1045" i="4"/>
  <c r="I1044" i="4"/>
  <c r="I1043" i="4"/>
  <c r="I1036" i="4"/>
  <c r="I1004" i="4"/>
  <c r="I1001" i="4"/>
  <c r="I1000" i="4"/>
  <c r="I999" i="4"/>
  <c r="I998" i="4"/>
  <c r="I995" i="4"/>
  <c r="I992" i="4"/>
  <c r="I991" i="4"/>
  <c r="I990" i="4"/>
  <c r="I989" i="4"/>
  <c r="I987" i="4"/>
  <c r="I984" i="4"/>
  <c r="I981" i="4"/>
  <c r="I980" i="4"/>
  <c r="I979" i="4"/>
  <c r="I978" i="4"/>
  <c r="I977" i="4"/>
  <c r="I976" i="4"/>
  <c r="I975" i="4"/>
  <c r="I969" i="4"/>
  <c r="I968" i="4"/>
  <c r="I967" i="4"/>
  <c r="I966" i="4"/>
  <c r="I965" i="4"/>
  <c r="I964" i="4"/>
  <c r="I957" i="4"/>
  <c r="I956" i="4"/>
  <c r="I955" i="4"/>
  <c r="I954" i="4"/>
  <c r="I953" i="4"/>
  <c r="I950" i="4"/>
  <c r="I949" i="4"/>
  <c r="I948" i="4"/>
  <c r="I947" i="4"/>
  <c r="I946" i="4"/>
  <c r="I945" i="4"/>
  <c r="I942" i="4"/>
  <c r="I937" i="4"/>
  <c r="I936" i="4"/>
  <c r="I931" i="4"/>
  <c r="I927" i="4"/>
  <c r="I1442" i="4" s="1"/>
  <c r="H1442" i="4" s="1"/>
  <c r="I926" i="4"/>
  <c r="I925" i="4"/>
  <c r="I921" i="4"/>
  <c r="I920" i="4"/>
  <c r="I919" i="4"/>
  <c r="I918" i="4"/>
  <c r="I915" i="4"/>
  <c r="I914" i="4"/>
  <c r="I913" i="4"/>
  <c r="I912" i="4"/>
  <c r="I911" i="4"/>
  <c r="I812" i="4" l="1"/>
  <c r="H3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Ronaldo Agüero</author>
  </authors>
  <commentList>
    <comment ref="H1442" authorId="0" shapeId="0" xr:uid="{00000000-0006-0000-0400-000001000000}">
      <text>
        <r>
          <rPr>
            <b/>
            <sz val="9"/>
            <color indexed="81"/>
            <rFont val="Tahoma"/>
            <family val="2"/>
          </rPr>
          <t>Ronaldo Agüero:</t>
        </r>
        <r>
          <rPr>
            <sz val="9"/>
            <color indexed="81"/>
            <rFont val="Tahoma"/>
            <family val="2"/>
          </rPr>
          <t xml:space="preserve">
Diferencia en Fondo de Garantia (Balance)</t>
        </r>
      </text>
    </comment>
  </commentList>
</comments>
</file>

<file path=xl/sharedStrings.xml><?xml version="1.0" encoding="utf-8"?>
<sst xmlns="http://schemas.openxmlformats.org/spreadsheetml/2006/main" count="7780" uniqueCount="1425">
  <si>
    <t>USD</t>
  </si>
  <si>
    <t>Cuenta</t>
  </si>
  <si>
    <t>Moneda</t>
  </si>
  <si>
    <t>ACTIVO</t>
  </si>
  <si>
    <t>ACTIVO CORRIENTE</t>
  </si>
  <si>
    <t>DISPONIBILIDADES</t>
  </si>
  <si>
    <t>GS</t>
  </si>
  <si>
    <t>ACTIVO NO CORRIENTE</t>
  </si>
  <si>
    <t>PASIVO</t>
  </si>
  <si>
    <t>PASIVO CORRIENTE</t>
  </si>
  <si>
    <t>PROVISIONES</t>
  </si>
  <si>
    <t>CAPITAL</t>
  </si>
  <si>
    <t>RESERVAS</t>
  </si>
  <si>
    <t>RESULTADO DEL EJERCICIO</t>
  </si>
  <si>
    <t>INGRESOS OPERATIVOS</t>
  </si>
  <si>
    <t>GASTOS DE ADMINISTRACION</t>
  </si>
  <si>
    <t>IMPUESTO A LA RENTA</t>
  </si>
  <si>
    <t>Bancos</t>
  </si>
  <si>
    <t>TOTAL ACTIVO CORRIENTE</t>
  </si>
  <si>
    <t>PN</t>
  </si>
  <si>
    <t>ORDEN</t>
  </si>
  <si>
    <t>PATRIMONIO NETO</t>
  </si>
  <si>
    <t>TOTAL ACTIVO NO CORRIENTE</t>
  </si>
  <si>
    <t>TOTAL ACTIVO</t>
  </si>
  <si>
    <t>Otros Pasivos</t>
  </si>
  <si>
    <t>TOTAL PASIVO CORRIENTE</t>
  </si>
  <si>
    <t>TOTAL PASIVO</t>
  </si>
  <si>
    <t>TOTAL PASIVO Y PATRIMONIO NETO</t>
  </si>
  <si>
    <t>Clasificacion</t>
  </si>
  <si>
    <t>Para los EEFF</t>
  </si>
  <si>
    <t xml:space="preserve">INGRESOS OPERATIVOS </t>
  </si>
  <si>
    <t xml:space="preserve">GASTOS OPERATIVOS </t>
  </si>
  <si>
    <t>Aranceles por negociación Bolsa de Valores</t>
  </si>
  <si>
    <t>Gastos por comisiones y servicios</t>
  </si>
  <si>
    <t>RESULTADO OPERATIVO BRUTO</t>
  </si>
  <si>
    <t>Publicidad y propaganda</t>
  </si>
  <si>
    <t>Otros gastos de comercialización</t>
  </si>
  <si>
    <t>Folletos e impresos</t>
  </si>
  <si>
    <t xml:space="preserve">GASTOS DE ADMINISTRACIÓN </t>
  </si>
  <si>
    <t>TOTAL</t>
  </si>
  <si>
    <t>Seguros</t>
  </si>
  <si>
    <t>Gastos generales</t>
  </si>
  <si>
    <t>Impuestos, tasas y contribuciones</t>
  </si>
  <si>
    <t>RESULTADO OPERATIVO NETO</t>
  </si>
  <si>
    <t>PERDIDA/UTILIDAD ANTES DE IMPUESTO</t>
  </si>
  <si>
    <t>Movimientos</t>
  </si>
  <si>
    <t>Resultado del ejercicio</t>
  </si>
  <si>
    <t>FLUJO DE EFECTIVO POR ACTIVIDADES OPERATIVAS</t>
  </si>
  <si>
    <t>Efectivo pagado a empleados</t>
  </si>
  <si>
    <t>Total de Efectivo de las actividades operativas antes del cambio en los activos de operaciones</t>
  </si>
  <si>
    <t>Efectivo neto de actividades de operación</t>
  </si>
  <si>
    <t>FLUJO DE EFECTIVO POR ACTIVIDADES DE INVERSIÓN</t>
  </si>
  <si>
    <t>Obligaciones por administracion de cartera</t>
  </si>
  <si>
    <t>FLUJO DE EFECTIVO POR ACTIVIDADES DE FINANCIAMIENTO</t>
  </si>
  <si>
    <t xml:space="preserve">Proveniente de préstamos y otras deudas </t>
  </si>
  <si>
    <t>Efectivo neto en actividades de financiamiento</t>
  </si>
  <si>
    <t>Aumento (o disminución) neto de efectivo y sus equivalentes</t>
  </si>
  <si>
    <t>Efectivo y su equivalente al comienzo del período</t>
  </si>
  <si>
    <t>Efectivo y su equivalente al cierre del período</t>
  </si>
  <si>
    <t>Concepto</t>
  </si>
  <si>
    <t>Total</t>
  </si>
  <si>
    <t>CDA</t>
  </si>
  <si>
    <t>Acción de la Bolsa de Valores</t>
  </si>
  <si>
    <t>Moneda Extranjera</t>
  </si>
  <si>
    <t>Moneda Nacional</t>
  </si>
  <si>
    <t>Totales</t>
  </si>
  <si>
    <t>Intereses pagados</t>
  </si>
  <si>
    <t>Impuesto a la Renta</t>
  </si>
  <si>
    <t>Gastos Bancarios</t>
  </si>
  <si>
    <t>Recaudaciones a Depositar</t>
  </si>
  <si>
    <t>Documentos y cuentas por pagar</t>
  </si>
  <si>
    <t>Títulos de Renta Variable</t>
  </si>
  <si>
    <t>Títulos de Renta Fija</t>
  </si>
  <si>
    <t>Impuesto a la Renta a Pagar</t>
  </si>
  <si>
    <t>Aportes y Retenciones a pagar</t>
  </si>
  <si>
    <t>Otros Activos</t>
  </si>
  <si>
    <t>Deudores por Intermediación</t>
  </si>
  <si>
    <t>Licencia</t>
  </si>
  <si>
    <t>Marcas</t>
  </si>
  <si>
    <t>Gastos de desarrollo</t>
  </si>
  <si>
    <t>PASIVO NO CORRIENTE</t>
  </si>
  <si>
    <t>Presidente</t>
  </si>
  <si>
    <t>Comisiones por operaciones en rueda</t>
  </si>
  <si>
    <t>Comisiones por contratos de colocación primaria de renta fija</t>
  </si>
  <si>
    <t>Comisiones por contratos de colocación primaria</t>
  </si>
  <si>
    <t>Ingresos por asesoría financiera</t>
  </si>
  <si>
    <t>Ingresos por intereses y dividendos de cartera propia</t>
  </si>
  <si>
    <t>Servicios personales</t>
  </si>
  <si>
    <t>Previsión, amortización y depreciaciones</t>
  </si>
  <si>
    <t>Multas</t>
  </si>
  <si>
    <t>Intereses cobrados</t>
  </si>
  <si>
    <t>Diferencias de cambio</t>
  </si>
  <si>
    <t>Suscripto</t>
  </si>
  <si>
    <t>A Integrar</t>
  </si>
  <si>
    <t>Integrado</t>
  </si>
  <si>
    <t>Legal</t>
  </si>
  <si>
    <t>Facultativa</t>
  </si>
  <si>
    <t>Revalúo</t>
  </si>
  <si>
    <t>RESULTADOS</t>
  </si>
  <si>
    <t>Acumulados</t>
  </si>
  <si>
    <t>Del Ejercicio</t>
  </si>
  <si>
    <t>Movimientos Subsecuentes</t>
  </si>
  <si>
    <t>Efectivo generado (usado) por otras actividades</t>
  </si>
  <si>
    <t>(Aumento) Disminución en los activos de operación</t>
  </si>
  <si>
    <t>Fondos colocados a corto plazo</t>
  </si>
  <si>
    <t>Aumento (Disminución) en los pasivos operativos</t>
  </si>
  <si>
    <t>Efectivo neto de actividades de operación antes de impuestos</t>
  </si>
  <si>
    <t>Inversiones temporarias</t>
  </si>
  <si>
    <t>Intereses percibidos</t>
  </si>
  <si>
    <t>Dividendos percibidos</t>
  </si>
  <si>
    <t>Efectivo neto (o usado) en actividades de inversión</t>
  </si>
  <si>
    <t>Acciones de Empresas</t>
  </si>
  <si>
    <t>Custodia de Valores</t>
  </si>
  <si>
    <t>Representante de Obligacionistas</t>
  </si>
  <si>
    <t>Accionistas</t>
  </si>
  <si>
    <t>Sucursales</t>
  </si>
  <si>
    <t>Préstamos al Personal</t>
  </si>
  <si>
    <t>Operaciones de Reporto</t>
  </si>
  <si>
    <t>Anticipos al Personal</t>
  </si>
  <si>
    <t>Retencion IVA</t>
  </si>
  <si>
    <t>INVERSIONES PERMANENTES</t>
  </si>
  <si>
    <t>Instalaciones</t>
  </si>
  <si>
    <t>Gastos de Constitución</t>
  </si>
  <si>
    <t>Aportes y Retenciones a Pagar</t>
  </si>
  <si>
    <t>Sueldos y Jornales a Pagar</t>
  </si>
  <si>
    <t>Aguinaldos a Pagar</t>
  </si>
  <si>
    <t>Comisiones</t>
  </si>
  <si>
    <t>Otros Ingresos</t>
  </si>
  <si>
    <t>Otras cuentas por cobrar</t>
  </si>
  <si>
    <t>CAPITAL SOCIAL</t>
  </si>
  <si>
    <t>Capital Integrado</t>
  </si>
  <si>
    <t>Resultados Acumulados</t>
  </si>
  <si>
    <t>Resultado del Ejercicio</t>
  </si>
  <si>
    <t>INGRESOS</t>
  </si>
  <si>
    <t>Descuentos Obtenidos</t>
  </si>
  <si>
    <t>Sueldos y Jornales</t>
  </si>
  <si>
    <t>Otras Remuneraciones</t>
  </si>
  <si>
    <t>Aguinaldos</t>
  </si>
  <si>
    <t>Vacaciones</t>
  </si>
  <si>
    <t>Capacitación y Entrenamiento</t>
  </si>
  <si>
    <t>Gastos de Representación</t>
  </si>
  <si>
    <t>Gastos de Viaje</t>
  </si>
  <si>
    <t>Mantenimiento y Reparaciones</t>
  </si>
  <si>
    <t>Cuotas y Suscripciones</t>
  </si>
  <si>
    <t>Intereses y Gastos de Sobregiros</t>
  </si>
  <si>
    <t>Registro de Garantías Otorgadas</t>
  </si>
  <si>
    <t>Registro de Garantías Recibidas</t>
  </si>
  <si>
    <t>US</t>
  </si>
  <si>
    <t>Código Cuenta</t>
  </si>
  <si>
    <t>Reservas</t>
  </si>
  <si>
    <t>Otras Provisiones</t>
  </si>
  <si>
    <t>EGRESOS</t>
  </si>
  <si>
    <t>Otros Ingresos Operativos</t>
  </si>
  <si>
    <t>Honorarios Profesionales</t>
  </si>
  <si>
    <t>Moneda GS</t>
  </si>
  <si>
    <t>Moneda USD</t>
  </si>
  <si>
    <t xml:space="preserve">Diferencias de cambio </t>
  </si>
  <si>
    <t>Egresos extraordinarios</t>
  </si>
  <si>
    <t>AJUSTE DE RESULTADO DE EJERCICIOS ANTERIORES</t>
  </si>
  <si>
    <t>Ingresos</t>
  </si>
  <si>
    <t>Egresos</t>
  </si>
  <si>
    <t>Capital</t>
  </si>
  <si>
    <t>ACTIVOS CORRIENTES</t>
  </si>
  <si>
    <t>ACTIVOS NO CORRIENTES</t>
  </si>
  <si>
    <t>PASIVOS CORRIENTES</t>
  </si>
  <si>
    <t>CONCEPTO</t>
  </si>
  <si>
    <t>El rubro disponibilidades está compuesto por las siguientes cuentas:</t>
  </si>
  <si>
    <t>INFORMACIÓN SOBRE EL DOCUMENTO Y EMISOR</t>
  </si>
  <si>
    <t>VALOR NOMINAL UNITARIO</t>
  </si>
  <si>
    <t>VALOR CONTABLE</t>
  </si>
  <si>
    <t>CANTIDAD DE TITULOS</t>
  </si>
  <si>
    <t>TIPO DE TITULO</t>
  </si>
  <si>
    <t>EMISOR</t>
  </si>
  <si>
    <t>INVERSIONES TEMPORARIAS</t>
  </si>
  <si>
    <t>ACCIÓN</t>
  </si>
  <si>
    <t>AUMENTOS</t>
  </si>
  <si>
    <t>Otros Gastos Operativos</t>
  </si>
  <si>
    <t>INGRESOS FINANCIEROS</t>
  </si>
  <si>
    <t>Intereses Cobrados</t>
  </si>
  <si>
    <t>GASTOS DE COMERCIALIZACION</t>
  </si>
  <si>
    <t>Comisiones Pagadas</t>
  </si>
  <si>
    <t>Remuneraciones</t>
  </si>
  <si>
    <t>EGRESOS FISCALES</t>
  </si>
  <si>
    <t>Recaudaciones a Depositar GS</t>
  </si>
  <si>
    <t>OK</t>
  </si>
  <si>
    <t>Gastos Generales</t>
  </si>
  <si>
    <t>Control</t>
  </si>
  <si>
    <t>CUENTAS</t>
  </si>
  <si>
    <t>Disponibilidades</t>
  </si>
  <si>
    <t>Resultados acumulados</t>
  </si>
  <si>
    <t>Estado de Resultados</t>
  </si>
  <si>
    <t>Impuesto a la renta</t>
  </si>
  <si>
    <t>Activos Intangibles</t>
  </si>
  <si>
    <t>Accion BVPASA</t>
  </si>
  <si>
    <t>Gastos de Desarrollo</t>
  </si>
  <si>
    <t>Shirley Vichini</t>
  </si>
  <si>
    <t>Contadora</t>
  </si>
  <si>
    <t/>
  </si>
  <si>
    <t>NI</t>
  </si>
  <si>
    <t>I</t>
  </si>
  <si>
    <t>***</t>
  </si>
  <si>
    <t>***  I  : Cuenta Imputable</t>
  </si>
  <si>
    <t>***  NI : Cuenta No Imputable</t>
  </si>
  <si>
    <t>Acreedores varios</t>
  </si>
  <si>
    <t>2.1  Naturaleza jurídica de las actividades de la sociedad</t>
  </si>
  <si>
    <t>VALOR DE COSTO</t>
  </si>
  <si>
    <t>VALOR DE COTIZACION</t>
  </si>
  <si>
    <t xml:space="preserve">Efecto de las variaciones en tipo de cambio </t>
  </si>
  <si>
    <t>Rodados</t>
  </si>
  <si>
    <t>NOMBRE</t>
  </si>
  <si>
    <t>RELACION</t>
  </si>
  <si>
    <t>TIPO DE OPERACIÓN</t>
  </si>
  <si>
    <t>Accionista</t>
  </si>
  <si>
    <t>Totales:</t>
  </si>
  <si>
    <t>PERSONA O EMPRESA VINCULADA</t>
  </si>
  <si>
    <t>Efectivo</t>
  </si>
  <si>
    <t>5.a) Valuación en moneda extranjera</t>
  </si>
  <si>
    <t>5.b) Posición en moneda extranjera</t>
  </si>
  <si>
    <t>-</t>
  </si>
  <si>
    <t>5.c) Diferencia de cambio en moneda extranjera</t>
  </si>
  <si>
    <t>5.d) Disponibilidades</t>
  </si>
  <si>
    <t>Deudores por intermediación</t>
  </si>
  <si>
    <t>Acreedores por intermediación</t>
  </si>
  <si>
    <t>Documentos y cuentas por cobrar</t>
  </si>
  <si>
    <t>Deudores varios</t>
  </si>
  <si>
    <t>Otros pasivos corrientes</t>
  </si>
  <si>
    <t>IVA a pagar</t>
  </si>
  <si>
    <t>Otros pasivos</t>
  </si>
  <si>
    <t>PASIVOS NO CORRIENTES</t>
  </si>
  <si>
    <t>No aplicable</t>
  </si>
  <si>
    <t xml:space="preserve">Activos y pasivos en moneda extranjera </t>
  </si>
  <si>
    <t>Detalle</t>
  </si>
  <si>
    <t>Ganancias por valuación de activos monetarios en moneda extranjera</t>
  </si>
  <si>
    <t>Ganancias por valuación de pasivos monetarios en moneda extranjera</t>
  </si>
  <si>
    <t>Pérdidas por valuación de activos monetarios en moneda extranjera</t>
  </si>
  <si>
    <t>Pérdidas por valuación de pasivos monetarios en moneda extranjera</t>
  </si>
  <si>
    <t>Moneda extranjera</t>
  </si>
  <si>
    <t>Clase</t>
  </si>
  <si>
    <t>Monto</t>
  </si>
  <si>
    <t>Tipo de cambio</t>
  </si>
  <si>
    <t>(Gs.)</t>
  </si>
  <si>
    <t xml:space="preserve">-     </t>
  </si>
  <si>
    <t xml:space="preserve">       - </t>
  </si>
  <si>
    <t>Banco Itaú Paraguay S.A.</t>
  </si>
  <si>
    <t xml:space="preserve">Total ejercicio actual </t>
  </si>
  <si>
    <t>Total ejercicio anterior</t>
  </si>
  <si>
    <t>Otros gastos de administración</t>
  </si>
  <si>
    <t>Resultados financieros netos</t>
  </si>
  <si>
    <t>Generados por activos</t>
  </si>
  <si>
    <t>Generados por pasivos</t>
  </si>
  <si>
    <t>Pagos a proveedores</t>
  </si>
  <si>
    <t>Total ejercicio Anterior</t>
  </si>
  <si>
    <t>Dividendos pagados</t>
  </si>
  <si>
    <t>Aportes de capital</t>
  </si>
  <si>
    <t>Adquisición de acciones y títulos de deuda (Cartera Propia)</t>
  </si>
  <si>
    <t>Total Ganancias por valuación en moneda extranjera</t>
  </si>
  <si>
    <t>Total Pérdidas por valuación en moneda extranjera</t>
  </si>
  <si>
    <t>Sobregiro en cuenta corriente</t>
  </si>
  <si>
    <t>INFORMACIÓN GENERAL DE LA ENTIDAD</t>
  </si>
  <si>
    <t>CARGO</t>
  </si>
  <si>
    <t>NOMBRE Y APELLIDO</t>
  </si>
  <si>
    <t>Directorio</t>
  </si>
  <si>
    <t>Capital emitido</t>
  </si>
  <si>
    <t>Capital suscripto</t>
  </si>
  <si>
    <t>Capital integrado</t>
  </si>
  <si>
    <t>Valor nominal de las acciones</t>
  </si>
  <si>
    <t>N°</t>
  </si>
  <si>
    <t>PERSONAS VINCULADAS</t>
  </si>
  <si>
    <t>Tipo de vínculo</t>
  </si>
  <si>
    <t>Director</t>
  </si>
  <si>
    <t>3.1) Bases para la preparación de los estados financieros</t>
  </si>
  <si>
    <t>A continuación, se resumen las políticas de contabilidad más significativas aplicadas por la Sociedad:</t>
  </si>
  <si>
    <t>a) Bases de contabilización</t>
  </si>
  <si>
    <t>b) Información comparativa</t>
  </si>
  <si>
    <t>c) Uso de estimaciones</t>
  </si>
  <si>
    <t>La preparación de los siguientes estados financieros requiere que el Directorio y la Gerencia de la Sociedad realicen estimaciones y evaluaciones que afectan el monto de los activos y pasivos registrados y contingentes a la fecha de cierre, como así también los ingresos y egresos registrados en el ejercicio. Los resultados reales futuros pueden diferir de las estimaciones y evaluaciones realizadas a la fecha de preparación de los presentes estados financieros.</t>
  </si>
  <si>
    <t>3.2) Criterios de valuación</t>
  </si>
  <si>
    <t>El incremento neto en el valor de las acciones tiene contrapartida en el Patrimonio neto, registrado en la cuenta Superávit por revaluación de acciones, mientras que la disminución se reconoce como pérdidas en el estado de resultados.</t>
  </si>
  <si>
    <t>Monto ajustado Gs.</t>
  </si>
  <si>
    <t>INFORMACIÓN SOBRE EL EMISOR</t>
  </si>
  <si>
    <t>Gs.</t>
  </si>
  <si>
    <t xml:space="preserve"> Gs.</t>
  </si>
  <si>
    <t>SALDO AL INICIO DEL EJERCICIO</t>
  </si>
  <si>
    <t>Aportes no capitalizados</t>
  </si>
  <si>
    <t>Resultados del ejercicio</t>
  </si>
  <si>
    <t>El movimiento del patrimonio neto de la Sociedad es el siguiente:</t>
  </si>
  <si>
    <t>6.a) Compromisos directos</t>
  </si>
  <si>
    <t>6.b) Contingencias legales</t>
  </si>
  <si>
    <t>6.c) Garantías constituidas</t>
  </si>
  <si>
    <t>• Restricción de la posesión de la acción en BVPASA para operar como casa de bolsa.</t>
  </si>
  <si>
    <t>CB026</t>
  </si>
  <si>
    <t>47 de fecha 18 de setiembre 2017</t>
  </si>
  <si>
    <t>Nº 01 Folio 01-11 y siguientes de fecha 12 de Octubre de 2017</t>
  </si>
  <si>
    <t>Anticipo Impuesto a la Renta</t>
  </si>
  <si>
    <t>IVA Crédito Fiscal 10%</t>
  </si>
  <si>
    <t>Anticipos a Proveedores Gs</t>
  </si>
  <si>
    <t>CDA - Gs</t>
  </si>
  <si>
    <t>CDA - U$S</t>
  </si>
  <si>
    <t>Bonos Corporativos - Gs</t>
  </si>
  <si>
    <t>Bonos Corporativos - U$S</t>
  </si>
  <si>
    <t>CDA - U$S - VINCULADAS</t>
  </si>
  <si>
    <t>Dif. Precio (+) CDA - Gs</t>
  </si>
  <si>
    <t>Dif. Precio (-) CDA - Gs</t>
  </si>
  <si>
    <t>Dif. Precio (-) CDA - U$S</t>
  </si>
  <si>
    <t>Dif. Precio (-) Bonos Corporativos - Gs</t>
  </si>
  <si>
    <t>Int. a Cobrar - CDA - Gs</t>
  </si>
  <si>
    <t>Int. a Cobrar - CDA - U$S</t>
  </si>
  <si>
    <t>Int. a Cobrar - Bonos Corporativos - Gs</t>
  </si>
  <si>
    <t>Int. a Cobrar - Bonos Corporativos - U$S</t>
  </si>
  <si>
    <t>Int. a Cobrar - CDA - U$S VINCULADAS</t>
  </si>
  <si>
    <t>Int. a Deveng. CDA - Gs</t>
  </si>
  <si>
    <t>Int. a Deveng. CDA - U$S</t>
  </si>
  <si>
    <t>Int. a Deveng. Bonos Corp. - Gs</t>
  </si>
  <si>
    <t>Int. a Deveng. Bonos Corp. - U$S</t>
  </si>
  <si>
    <t>Int. a Deveng. CDA - U$S VINC.</t>
  </si>
  <si>
    <t>Bonos Públicos Gs</t>
  </si>
  <si>
    <t>Prima por Diferencia de Precio a Devenga</t>
  </si>
  <si>
    <t>Acción BVPASA - ITAU Casa de Bolsa</t>
  </si>
  <si>
    <t>Operaciones a Liquidar - U$S</t>
  </si>
  <si>
    <t>Cuentas a pagar a personas y empresas re</t>
  </si>
  <si>
    <t>Proveedores de Bienes y/o Servicios U$S</t>
  </si>
  <si>
    <t>Honorarios Síndicos</t>
  </si>
  <si>
    <t>Cargas Sociales</t>
  </si>
  <si>
    <t>Aguinaldos por Pagar</t>
  </si>
  <si>
    <t>Otras Obligaciones Diversas</t>
  </si>
  <si>
    <t>Otros honorarios profesionales</t>
  </si>
  <si>
    <t>Capital Integrado en Efectivo</t>
  </si>
  <si>
    <t>Revaluación de Acciones</t>
  </si>
  <si>
    <t>Por contratos de de colocación primaria</t>
  </si>
  <si>
    <t>CDA - Gs VINCULADAS</t>
  </si>
  <si>
    <t>CDA - U$S VINCULADAS</t>
  </si>
  <si>
    <t>Primas por valor de compra futura (repo)</t>
  </si>
  <si>
    <t>Diferencia de cambio cuentas activas</t>
  </si>
  <si>
    <t>Diferencia de cambio cuentas pasivas</t>
  </si>
  <si>
    <t>Ingresos por ajustes y redondeos</t>
  </si>
  <si>
    <t>Comisiones por colocaciones bursátiles -</t>
  </si>
  <si>
    <t>Aranceles pagados - BVPASA Gs</t>
  </si>
  <si>
    <t>Gastos de pubicidad y marketing</t>
  </si>
  <si>
    <t>Bonificación Familiar</t>
  </si>
  <si>
    <t>Aporte Patronal IPS 16,5%</t>
  </si>
  <si>
    <t>Gratificaciones por desempeño</t>
  </si>
  <si>
    <t>Sindicos</t>
  </si>
  <si>
    <t>Servicios Contables</t>
  </si>
  <si>
    <t>Otros Honorarios Profesionales</t>
  </si>
  <si>
    <t>Patentes y Tasas Municipales</t>
  </si>
  <si>
    <t>Tasas y Contribuciones</t>
  </si>
  <si>
    <t>Papelería,Útiles e Impresos</t>
  </si>
  <si>
    <t>Otros Gastos Administrativos</t>
  </si>
  <si>
    <t>Gastos Bancarios - Personas y empresas r</t>
  </si>
  <si>
    <t>IVA Costo</t>
  </si>
  <si>
    <t>Gastos no Deducibles - Gs</t>
  </si>
  <si>
    <t>Recargos y Multas - IPS/MTESS</t>
  </si>
  <si>
    <t>Bancos Locales</t>
  </si>
  <si>
    <t>Bancos - Itau</t>
  </si>
  <si>
    <t>Bancos Cuentas Clearing</t>
  </si>
  <si>
    <t>Bancos Cuentas Administracion</t>
  </si>
  <si>
    <t>CRÉDITOS VIGENTES</t>
  </si>
  <si>
    <t>Impuestos Nacionales</t>
  </si>
  <si>
    <t>Otras cuentas operativas por cobrar</t>
  </si>
  <si>
    <t>Anticipos a Proveedores</t>
  </si>
  <si>
    <t>Títulos Renta Fija</t>
  </si>
  <si>
    <t>Títulos Valores de Renta Fija - Local</t>
  </si>
  <si>
    <t>Emitidos por el Sector Financiero</t>
  </si>
  <si>
    <t>Emitidos por Entidades del Sector Privad</t>
  </si>
  <si>
    <t>Bonos Corporativos</t>
  </si>
  <si>
    <t>Emitidos por Empresas Vinculadas</t>
  </si>
  <si>
    <t>Colocación de Valores en el Mercado Secu</t>
  </si>
  <si>
    <t>Primas Diferidas por Diferencia de Preci</t>
  </si>
  <si>
    <t>Prima por Diferencia de Precios (-)</t>
  </si>
  <si>
    <t>Intereses Devengados s/ Renta Fija</t>
  </si>
  <si>
    <t>Intereses a Cobrar s/ Renta Fija</t>
  </si>
  <si>
    <t>(Intereses a Devengar)</t>
  </si>
  <si>
    <t>Operaciones de Reporto - Local</t>
  </si>
  <si>
    <t>Valores recibidos por Reporto</t>
  </si>
  <si>
    <t>ACCION DE LA BOLSA DE VALORES</t>
  </si>
  <si>
    <t>DEUDAS VIGENTES</t>
  </si>
  <si>
    <t>Acreedores por intermediación - Local</t>
  </si>
  <si>
    <t>Operaciones a Liquidar</t>
  </si>
  <si>
    <t>Proveedores de Bienes y/o Servicios</t>
  </si>
  <si>
    <t>Sueldos y Cargas Sociales</t>
  </si>
  <si>
    <t>Sueldos y Cargas Sociales a Pagar</t>
  </si>
  <si>
    <t>Honorarios a Profesionales Externos</t>
  </si>
  <si>
    <t>Capital Social</t>
  </si>
  <si>
    <t>REVALUACIÓN DE ACCIONES</t>
  </si>
  <si>
    <t>Resultados</t>
  </si>
  <si>
    <t>Comisiones Cobradas</t>
  </si>
  <si>
    <t>Comisiones por contratos de colocación p</t>
  </si>
  <si>
    <t>Ingresos y rentas de cartera propia</t>
  </si>
  <si>
    <t>Intereses y dividendos de cartera propia</t>
  </si>
  <si>
    <t>Por diferencia de valor de títulos valor</t>
  </si>
  <si>
    <t>Ganancia por Diferencia de Cambio</t>
  </si>
  <si>
    <t>OTROS INGRESOS NO OPERATIVOS</t>
  </si>
  <si>
    <t>Otros Ingresos no Operativos</t>
  </si>
  <si>
    <t>EGRESOS OPERATIVOS</t>
  </si>
  <si>
    <t>GASTOS DE OPERACIÓN</t>
  </si>
  <si>
    <t>Comisiones por colocaciones bursátiles</t>
  </si>
  <si>
    <t>Aranceles por negociación Bolsa de Valor</t>
  </si>
  <si>
    <t>Otros gastos operativos</t>
  </si>
  <si>
    <t>Diferencia de precios por valor de compr</t>
  </si>
  <si>
    <t>Gastos de Comercialización</t>
  </si>
  <si>
    <t>EGRESOS FINANCIEROS</t>
  </si>
  <si>
    <t>Egresos Financieros</t>
  </si>
  <si>
    <t>Pérdida por Diferencia de Cambio</t>
  </si>
  <si>
    <t>Egresos Fiscales</t>
  </si>
  <si>
    <t>Gastos Fiscales</t>
  </si>
  <si>
    <t>Gastos no Deducibles</t>
  </si>
  <si>
    <t>Recargos y Multas</t>
  </si>
  <si>
    <t>(Cifras expresadas en guaraníes)</t>
  </si>
  <si>
    <t>ESTADOS DE RESULTADOS</t>
  </si>
  <si>
    <t>Avda. Santa Teresa y Herminio Maldonado, Torres del Paseo 2, Piso 17</t>
  </si>
  <si>
    <t>(021) 417 1101/2</t>
  </si>
  <si>
    <t>1.</t>
  </si>
  <si>
    <t>IDENTIFICACIÓN</t>
  </si>
  <si>
    <t>1.1.</t>
  </si>
  <si>
    <t>1.2.</t>
  </si>
  <si>
    <t>1.3.</t>
  </si>
  <si>
    <t>1.4.</t>
  </si>
  <si>
    <t>1.5.</t>
  </si>
  <si>
    <t>1.6.</t>
  </si>
  <si>
    <t>1.7.</t>
  </si>
  <si>
    <t>1.8.</t>
  </si>
  <si>
    <t>2.</t>
  </si>
  <si>
    <t>ANTECEDENTES DE CONSTITUCIÓN DE LA SOCIEDAD</t>
  </si>
  <si>
    <t>2.1.</t>
  </si>
  <si>
    <t>2.2.</t>
  </si>
  <si>
    <t>2.3.</t>
  </si>
  <si>
    <t>2.4.</t>
  </si>
  <si>
    <t>2.5.</t>
  </si>
  <si>
    <t>3.</t>
  </si>
  <si>
    <t>ADMINISTRACIÓN</t>
  </si>
  <si>
    <t>NOMBRE O RAZÓN SOCIAL</t>
  </si>
  <si>
    <t>REGISTRO CNV</t>
  </si>
  <si>
    <t>CÓDIGO BOLSA DE VALORES</t>
  </si>
  <si>
    <t>DIRECCIÓN OFICINA PRINCIPAL</t>
  </si>
  <si>
    <t>TELÉFONO</t>
  </si>
  <si>
    <t>E-MAIL</t>
  </si>
  <si>
    <t>SITIO PÁGINA WEB</t>
  </si>
  <si>
    <t>DOMICILIO LEGAL</t>
  </si>
  <si>
    <t>ESCRITURA N° | FECHA</t>
  </si>
  <si>
    <t>INSCRIPCIÓN EN EL REGISTRO PÚBLICO</t>
  </si>
  <si>
    <t>REFORMA DE ESTATUTOS</t>
  </si>
  <si>
    <t>Representante(s) Legal(es)</t>
  </si>
  <si>
    <t>Alejandro Gómez Abente</t>
  </si>
  <si>
    <t>Arnold David Benitez Riveros</t>
  </si>
  <si>
    <t>4.</t>
  </si>
  <si>
    <t>CAPITAL Y PROPIEDAD</t>
  </si>
  <si>
    <t>Fernando Ferrari</t>
  </si>
  <si>
    <t>Mario Dido Durán</t>
  </si>
  <si>
    <t>Carlos Amaral</t>
  </si>
  <si>
    <t>Síndico Titular</t>
  </si>
  <si>
    <t>Síndico Suplente</t>
  </si>
  <si>
    <t>ACCIONISTA</t>
  </si>
  <si>
    <t>NÚMERO DE ACCIONES</t>
  </si>
  <si>
    <t>CANTIDAD DE ACCIONES</t>
  </si>
  <si>
    <t>CLASE</t>
  </si>
  <si>
    <t>VOTO</t>
  </si>
  <si>
    <t>MONTO</t>
  </si>
  <si>
    <t>% DE PARTICIPACIÓN DE CAPITAL INTEGRADO</t>
  </si>
  <si>
    <t>SERIE</t>
  </si>
  <si>
    <t>ITB Holding Brasil Participações Ltda.</t>
  </si>
  <si>
    <t>ITAÚ Consultoría de Valores Mobiliarios e Participações S.A.</t>
  </si>
  <si>
    <t>1 al 18.199</t>
  </si>
  <si>
    <t>Ordinarias</t>
  </si>
  <si>
    <t>CUADRO DE CAPITAL INTEGRADO</t>
  </si>
  <si>
    <t>CUADRO DE CAPITAL SUSCRIPTO</t>
  </si>
  <si>
    <t>% DE PARTICIPACIÓN DE CAPITAL SUSCRIPTO</t>
  </si>
  <si>
    <t>5.</t>
  </si>
  <si>
    <r>
      <t>AUDITOR EXTERNO INDEPENDIENTE</t>
    </r>
    <r>
      <rPr>
        <sz val="11"/>
        <color rgb="FF000000"/>
        <rFont val="Times New Roman"/>
        <family val="1"/>
      </rPr>
      <t xml:space="preserve"> </t>
    </r>
  </si>
  <si>
    <t>5.1.</t>
  </si>
  <si>
    <t>5.2.</t>
  </si>
  <si>
    <t>6.</t>
  </si>
  <si>
    <r>
      <t>Participación</t>
    </r>
    <r>
      <rPr>
        <sz val="11"/>
        <color theme="1"/>
        <rFont val="Times New Roman"/>
        <family val="1"/>
      </rPr>
      <t xml:space="preserve">: </t>
    </r>
  </si>
  <si>
    <t>Actividad principal:</t>
  </si>
  <si>
    <t>Director(es) Titular(es)</t>
  </si>
  <si>
    <t>Fondo Fijo</t>
  </si>
  <si>
    <t>Recaudaciones a Depositar U$S</t>
  </si>
  <si>
    <t>Bancos - XXXXX</t>
  </si>
  <si>
    <t>Bancos Cuentas Clering</t>
  </si>
  <si>
    <t>Bancos Cuenta Administracion</t>
  </si>
  <si>
    <t>Bancos del Exterior</t>
  </si>
  <si>
    <t>Deudores por intermediación - Local</t>
  </si>
  <si>
    <t>Deudores por intermediación - Vinculadas</t>
  </si>
  <si>
    <t>Comisiones por cobrar por intermediación</t>
  </si>
  <si>
    <t>Comisiones por cobrar Gs</t>
  </si>
  <si>
    <t>Comisiones por cobrar U$S</t>
  </si>
  <si>
    <t>Operaciones a Liquidar M/L</t>
  </si>
  <si>
    <t>Operaciones a Liquidar M/E</t>
  </si>
  <si>
    <t>Deudores por intermediación - No Vincula</t>
  </si>
  <si>
    <t>Deudores por intermediación - Del Exteri</t>
  </si>
  <si>
    <t>Créditos otorgados</t>
  </si>
  <si>
    <t>Préstamos a Directores y Personal Superi</t>
  </si>
  <si>
    <t>Préstamos a Personas y Empresas Vinculad</t>
  </si>
  <si>
    <t>Préstamos a Terceros</t>
  </si>
  <si>
    <t>Cuentas por Cobrar</t>
  </si>
  <si>
    <t>Servicios Prestados por cobrar - Gs.</t>
  </si>
  <si>
    <t>Servicios Prestados por cobrar - U$S</t>
  </si>
  <si>
    <t>Otras cuentas por cobrar - Gs.</t>
  </si>
  <si>
    <t>Otras cuentas por cobrar - U$S</t>
  </si>
  <si>
    <t>Intereses Devengados</t>
  </si>
  <si>
    <t>Intereses Documentados</t>
  </si>
  <si>
    <t>Deudores varios Vigentes</t>
  </si>
  <si>
    <t>Cuentas a Cobrar a personas y empresas r</t>
  </si>
  <si>
    <t>Cuentas a cobrar personas y empresas rel</t>
  </si>
  <si>
    <t>Otras cuentas por cobrar a personas y em</t>
  </si>
  <si>
    <t>Capital Suscrito a Pagar</t>
  </si>
  <si>
    <t>Anticipo de Sueldos y Jornales</t>
  </si>
  <si>
    <t>Anticipo de Aguinaldo</t>
  </si>
  <si>
    <t>Derechos sobre títulos por Contratos Und</t>
  </si>
  <si>
    <t>Cuentas por cobrar operativas</t>
  </si>
  <si>
    <t>Cuentas por cobrar operativas - Vinculad</t>
  </si>
  <si>
    <t>Casa Matriz</t>
  </si>
  <si>
    <t>Agencias</t>
  </si>
  <si>
    <t>IVA Crédito Fiscal 5%</t>
  </si>
  <si>
    <t>Retencion RENTA</t>
  </si>
  <si>
    <t>Retencion IDU</t>
  </si>
  <si>
    <t>Anticipos a Proveedores U$S</t>
  </si>
  <si>
    <t>Anticipos a Rendir</t>
  </si>
  <si>
    <t>Anticipos a rendir - Varios Gs.</t>
  </si>
  <si>
    <t>Anticipos a rendir - Varios U$S</t>
  </si>
  <si>
    <t>Previsiones</t>
  </si>
  <si>
    <t>Previsión para incobrables</t>
  </si>
  <si>
    <t>Previsión para incobrables terceros</t>
  </si>
  <si>
    <t>Previsión para incobrables personas y em</t>
  </si>
  <si>
    <t>CRÉDITOS VENCIDOS</t>
  </si>
  <si>
    <t>Créditos en gestión de cobro</t>
  </si>
  <si>
    <t>Créditos en gestión de cobro - Local</t>
  </si>
  <si>
    <t>Títulos Valores de Renta Variable - Loca</t>
  </si>
  <si>
    <t>Inversiones Especiales</t>
  </si>
  <si>
    <t>Dividendos y Participaciones - Renta Var</t>
  </si>
  <si>
    <t>(Previsiones s/Títulos Valores de Renta</t>
  </si>
  <si>
    <t>Títulos Valores de Renta Variable - Exte</t>
  </si>
  <si>
    <t>Emitidos por el Estado y Entidades Públi</t>
  </si>
  <si>
    <t>Bonos Públicos</t>
  </si>
  <si>
    <t>Bonos Públicos U$S</t>
  </si>
  <si>
    <t>Bonos Financieros</t>
  </si>
  <si>
    <t>Bonos Financieros - Gs</t>
  </si>
  <si>
    <t>Bonos Financieros - U$S</t>
  </si>
  <si>
    <t>Bonos Subordinados</t>
  </si>
  <si>
    <t>Bonos Subordinados - Gs</t>
  </si>
  <si>
    <t>Bonos Subordinados - U$S</t>
  </si>
  <si>
    <t>BBCP</t>
  </si>
  <si>
    <t>BBCP - Gs</t>
  </si>
  <si>
    <t>BBCP - U$S</t>
  </si>
  <si>
    <t>Títulos de Crédito</t>
  </si>
  <si>
    <t>Títulos de Crédito - Gs</t>
  </si>
  <si>
    <t>Títulos de Crédito - U$S</t>
  </si>
  <si>
    <t>Bonos Financieros - Gs - VINCULADAS</t>
  </si>
  <si>
    <t>Bonos Financieros - U$S - VINCULADAS</t>
  </si>
  <si>
    <t>Bonos Subordinados - Gs - VINCULADAS</t>
  </si>
  <si>
    <t>Bonos Subordinados - U$S - VINCLUADAS</t>
  </si>
  <si>
    <t>CDA - Gs - VINCULADAS</t>
  </si>
  <si>
    <t>Otras Inversiones</t>
  </si>
  <si>
    <t>Depósitos Restringidos</t>
  </si>
  <si>
    <t>Depósitos Restringidos - Gs</t>
  </si>
  <si>
    <t>Depósitos Restringidos - U$S</t>
  </si>
  <si>
    <t>Inversiones Especiales - Gs</t>
  </si>
  <si>
    <t>Inversiones Especiales - U$S</t>
  </si>
  <si>
    <t>Dif. Precio (+) Bonos Financieros - Gs</t>
  </si>
  <si>
    <t>Dif. Precio (+) Bonos Financieros - U$S</t>
  </si>
  <si>
    <t>Dif. Precio (+) Bonos Subordinados - Gs</t>
  </si>
  <si>
    <t>Dif. Precio (+) Bonos Subordinados - U$S</t>
  </si>
  <si>
    <t>Dif. Precio (+) CDA - U$S</t>
  </si>
  <si>
    <t>Dif. Precio (+) Bonos Corporativos - Gs</t>
  </si>
  <si>
    <t>Dif. Precio (+) Bonos Corporativos - U$S</t>
  </si>
  <si>
    <t>Dif. Precio (+) BBCP - Gs</t>
  </si>
  <si>
    <t>Dif. Precio (+) BBCP - U$S</t>
  </si>
  <si>
    <t>Dif. Precio (+) Títulos de Crédito - Gs</t>
  </si>
  <si>
    <t>Dif. Precio (+) Títulos de Crédito - U$S</t>
  </si>
  <si>
    <t>Dif. Precio (+) Bonos Financieros - Gs V</t>
  </si>
  <si>
    <t>Dif. Precio (+) CDA - Gs VINCULADAS</t>
  </si>
  <si>
    <t>Dif. Precio (+) CDA - U$S VINCULADAS</t>
  </si>
  <si>
    <t>Dif. Precio (+) BBCP - Gs VINCULADAS</t>
  </si>
  <si>
    <t>Dif. Precio (+) BBCP - U$S VINCULADAS</t>
  </si>
  <si>
    <t>Dif. Precio (+) Depósitos Restringidos -</t>
  </si>
  <si>
    <t>Dif. Precio (+) Inversiones Especiales -</t>
  </si>
  <si>
    <t>Dif. Precio (+) Bonos Públicos Gs</t>
  </si>
  <si>
    <t>Dif. Precio (+) Bonos Públicos - U$S</t>
  </si>
  <si>
    <t>Dif. Precio (-) Bonos Financieros - Gs</t>
  </si>
  <si>
    <t>Dif. Precio (-) Bonos Financieros - U$S</t>
  </si>
  <si>
    <t>Dif. Precio (-) Bonos Subordinados - Gs</t>
  </si>
  <si>
    <t>Dif. Precio (-) Bonos Subordinados - U$S</t>
  </si>
  <si>
    <t>Dif. Precio (-) Bonos Corporativos - U$S</t>
  </si>
  <si>
    <t>Dif. Precio (-) BBCP - Gs</t>
  </si>
  <si>
    <t>Dif. Precio (-) BBCP - U$S</t>
  </si>
  <si>
    <t>Dif. Precio (-) Títulos de Crédito - Gs</t>
  </si>
  <si>
    <t>Dif. Precio (-) Títulos de Crédito - U$S</t>
  </si>
  <si>
    <t>Dif. Precio (-) Bonos Financieros - Gs V</t>
  </si>
  <si>
    <t>Dif. Precio (-) CDA - Gs VINCULADAS</t>
  </si>
  <si>
    <t>Dif. Precio (-) CDA - U$S VINCULADAS</t>
  </si>
  <si>
    <t>Dif. Precio (-) BBCP - Gs VINCULADAS</t>
  </si>
  <si>
    <t>Dif. Precio (-) BBCP - U$S VINCULADAS</t>
  </si>
  <si>
    <t>Dif. Precio (-) Depósitos Restringidos -</t>
  </si>
  <si>
    <t>Dif. Precio (-) Inversiones Especiales -</t>
  </si>
  <si>
    <t>Dif. Precio (-) Bonos Públicos</t>
  </si>
  <si>
    <t>Dif. Precio (-) Bonos Públicos U$S</t>
  </si>
  <si>
    <t>Int. a Cobrar - Bonos Financieros - Gs</t>
  </si>
  <si>
    <t>Int. a Cobrar - Bonos Financieros - U$S</t>
  </si>
  <si>
    <t>Int. a Cobrar - Bonos Subord. - Gs</t>
  </si>
  <si>
    <t>Int. a Cobrar - Bonos Subord. - U$S</t>
  </si>
  <si>
    <t>Int. a Cobrar - BBCP - Gs</t>
  </si>
  <si>
    <t>Int. a Cobrar - BBCP - U$S</t>
  </si>
  <si>
    <t>Int. a Cobrar - Títulos de Crédito - Gs</t>
  </si>
  <si>
    <t>Int. a Cobrar - Títulos de Crédito - U$S</t>
  </si>
  <si>
    <t>Int. a Cobrar - Bonos Financieros - Gs V</t>
  </si>
  <si>
    <t>Int. a Cobrar - Bonos Subordinados - Gs</t>
  </si>
  <si>
    <t>Int. a Cobrar - Bonos Subordinados - U$S</t>
  </si>
  <si>
    <t>Int. a Cobrar - CDA - Gs VINCULADAS</t>
  </si>
  <si>
    <t>Int. a Cobrar - BBCP - Gs VINCULADAS</t>
  </si>
  <si>
    <t>Int. a Cobrar - BBCP U$S VINCULADAS</t>
  </si>
  <si>
    <t>Int. a Cobrar - Depósitos Restringidos -</t>
  </si>
  <si>
    <t>Int. a Cobrar - Inversiones Especiales -</t>
  </si>
  <si>
    <t>Int. a Cobrar - Bonos Públicos Gs</t>
  </si>
  <si>
    <t>Int. a Cobrar - Bonos Públicos U$S</t>
  </si>
  <si>
    <t>Int. a Deveng. Bonos Fin. - Gs</t>
  </si>
  <si>
    <t>Int. a Deveng. Bonos Fin. - U$S</t>
  </si>
  <si>
    <t>Int. a Deveng. Bonos Sub. - Gs</t>
  </si>
  <si>
    <t>Int. a Deveng. Bonos Sub - U$S</t>
  </si>
  <si>
    <t>Int. a Deveng. BBCP - Gs</t>
  </si>
  <si>
    <t>Int. a Deveng. BBCP - U$S</t>
  </si>
  <si>
    <t>Int. a Deveng. Títulos de Créd - Gs</t>
  </si>
  <si>
    <t>Int. a Deveng. Títulos de Créd. - U$S</t>
  </si>
  <si>
    <t>Int. a Deveng. Bonos Finan. - Gs VINC.</t>
  </si>
  <si>
    <t>Int. a Deveng. Bonos Finan. - U$S VINC.</t>
  </si>
  <si>
    <t>Int. a Deveng. Bonos Sub. - Gs VINC.</t>
  </si>
  <si>
    <t>Int. a Deveng. B. Sub - U$S VINC</t>
  </si>
  <si>
    <t>Int. a Deveng. CDA - Gs VINC.</t>
  </si>
  <si>
    <t>Int. a Deveng. Bonos Corp. - Gs VINC.</t>
  </si>
  <si>
    <t>Int. a Deveng. Bonos Corp. - U$S VINC.</t>
  </si>
  <si>
    <t>Int. a Deveng. BBCP - Gs VINC.</t>
  </si>
  <si>
    <t>Int. a Deveng. BBCP - U$S VINC.</t>
  </si>
  <si>
    <t>Int. a Deveng. Títulos de Créd. - Gs VIN</t>
  </si>
  <si>
    <t>Int. a Deveng. Títulos de Créd. - U$S VI</t>
  </si>
  <si>
    <t>Int. a Deveng. Dep. Rest.- Gs VINC.</t>
  </si>
  <si>
    <t>Int. a Deveng. Dep. Rest.- U$S VINC.</t>
  </si>
  <si>
    <t>Int. a Deveng. Inver. Esp. - Gs VINC.</t>
  </si>
  <si>
    <t>Int. a Deveng. Inver. Esp. - U$S VINC.</t>
  </si>
  <si>
    <t>Int. a Deveng. Bonos Públicos Gs</t>
  </si>
  <si>
    <t>Int. a Deveng. Bonos Públicos U$S</t>
  </si>
  <si>
    <t>Previsiones s/Títulos Valores de Renta</t>
  </si>
  <si>
    <t>Prev.- Bonos Financieros - Gs</t>
  </si>
  <si>
    <t>Prev.- Bonos Financieros - U$S</t>
  </si>
  <si>
    <t>Prev.- Bonos Subordinados - Gs</t>
  </si>
  <si>
    <t>Prev.- Bonos Subordinados - U$S</t>
  </si>
  <si>
    <t>Prev.- CDA - Gs</t>
  </si>
  <si>
    <t>Prev.- CDA - U$S</t>
  </si>
  <si>
    <t>Prev.- Bonos Corporativos - Gs</t>
  </si>
  <si>
    <t>Prev.- Bonos Corporativos - U$S</t>
  </si>
  <si>
    <t>Prev.- BBCP - Gs</t>
  </si>
  <si>
    <t>Prev.- BBCP - U$S</t>
  </si>
  <si>
    <t>Prev.- Títulos de Crédito - Gs</t>
  </si>
  <si>
    <t>Prev.- Títulos de Crédito - U$S</t>
  </si>
  <si>
    <t>Prev.- Bonos Financieros - Gs VINCULADAS</t>
  </si>
  <si>
    <t>Prev.- Bonos Financieros - U$S VINCULADA</t>
  </si>
  <si>
    <t>Prev.- Bonos Subordinados - Gs VINCULADA</t>
  </si>
  <si>
    <t>Prev.- Bonos Subordinados - U$S VINCULAD</t>
  </si>
  <si>
    <t>Prev.- CDA - Gs VINCULADAS</t>
  </si>
  <si>
    <t>Prev.- CDA - U$S VINCULADAS</t>
  </si>
  <si>
    <t>Prev.- Bonos Corporativos - Gs VINCULADA</t>
  </si>
  <si>
    <t>Prev.- Bonos Corporativos - U$S VINCULAD</t>
  </si>
  <si>
    <t>Prev.- BBCP - Gs VINCULADAS</t>
  </si>
  <si>
    <t>Prev.- BBCP - U$S VINCULADAS</t>
  </si>
  <si>
    <t>Prev.- Títulos de Crédito - Gs VINCULADA</t>
  </si>
  <si>
    <t>Prev.- Títulos de Crédito - U$S VINCULAD</t>
  </si>
  <si>
    <t>Prev.- Depósitos Restringidos - Gs VINCU</t>
  </si>
  <si>
    <t>Prev.- Depósitos Restringidos - U$S VINC</t>
  </si>
  <si>
    <t>Prev.- Inversiones Especiales - Gs VINCU</t>
  </si>
  <si>
    <t>Prev.- Inversiones Especiales - U$S VINC</t>
  </si>
  <si>
    <t>Prev.- Bonos Públicos Gs</t>
  </si>
  <si>
    <t>Prev.- Bonos Públicos - U$S</t>
  </si>
  <si>
    <t>Títulos Valores de Renta Fija - Exterior</t>
  </si>
  <si>
    <t>Emitidos por el Estado y Ent. del Ext.</t>
  </si>
  <si>
    <t>Valores entregados por Reporto</t>
  </si>
  <si>
    <t>Deudores por títulos Renta Fija en Repor</t>
  </si>
  <si>
    <t>Deudores Títulos Renta Fija en Repo Gs</t>
  </si>
  <si>
    <t>Deudores Titulos Renta Fija en Repo U$S</t>
  </si>
  <si>
    <t>Bonos Financieros - Gs V</t>
  </si>
  <si>
    <t>BBCP - Gs VINCULADAS</t>
  </si>
  <si>
    <t>BBCP - U$S VINCULADAS</t>
  </si>
  <si>
    <t xml:space="preserve">Prima por Diferencia de Precio a Cobrar </t>
  </si>
  <si>
    <t>OTROS ACTIVOS CORRIENTES</t>
  </si>
  <si>
    <t>Gastos Pagados por Adelantado</t>
  </si>
  <si>
    <t>Existencia en Depósito</t>
  </si>
  <si>
    <t>Materiales de Escritorio</t>
  </si>
  <si>
    <t>Papelería e Impresos</t>
  </si>
  <si>
    <t>Insumos de Computación</t>
  </si>
  <si>
    <t>Seguros Pagados por Adelantado</t>
  </si>
  <si>
    <t>Incendio</t>
  </si>
  <si>
    <t>Robo</t>
  </si>
  <si>
    <t>Accidentes Personales</t>
  </si>
  <si>
    <t>Automóviles</t>
  </si>
  <si>
    <t>Cauciones</t>
  </si>
  <si>
    <t>Otras secciones varias</t>
  </si>
  <si>
    <t>Acciones de Empresas Gs</t>
  </si>
  <si>
    <t>Dividendos y Participaciones - Acciones</t>
  </si>
  <si>
    <t>Dividendos a Devengar - Acciones</t>
  </si>
  <si>
    <t>Diferencia de Precios Diferido - Accione</t>
  </si>
  <si>
    <t>Previsiones s/Títulos Valores de Renta V</t>
  </si>
  <si>
    <t>PROPIEDAD, PLANTA Y EQUIPOS</t>
  </si>
  <si>
    <t>BIENES DE USO</t>
  </si>
  <si>
    <t>Bienes de Uso</t>
  </si>
  <si>
    <t>Valor revaluado</t>
  </si>
  <si>
    <t>Inmuebles</t>
  </si>
  <si>
    <t>Equipos de Oficina</t>
  </si>
  <si>
    <t>Equipos de Computación</t>
  </si>
  <si>
    <t>Construcciones en Curso</t>
  </si>
  <si>
    <t>(-) Depreciación acumulada</t>
  </si>
  <si>
    <t>Deprec. Acumulada Inmuebles</t>
  </si>
  <si>
    <t>Deprec. Acumulada Instalaciones</t>
  </si>
  <si>
    <t>Deprec. Acumulada Equipos de Oficina</t>
  </si>
  <si>
    <t>Deprec. Acumulada Equipos de Computación</t>
  </si>
  <si>
    <t>Deprec. Acumulada Rodados</t>
  </si>
  <si>
    <t>ACTIVOS INTANGIBLES Y CARGOS DIFERIDOS</t>
  </si>
  <si>
    <t>Activos Intangibles y Cargos Diferidos</t>
  </si>
  <si>
    <t>Licencia - Gs.</t>
  </si>
  <si>
    <t>Liciencia - U$S</t>
  </si>
  <si>
    <t>Marcas - Gs.</t>
  </si>
  <si>
    <t>Marcas - U$S</t>
  </si>
  <si>
    <t>Mejoras en Propiedad de Terceros</t>
  </si>
  <si>
    <t>Resultado por Cambio de Sistema Contable</t>
  </si>
  <si>
    <t>(-) Amortización acumulada</t>
  </si>
  <si>
    <t>OTROS ACTIVOS NO CORRIENTES</t>
  </si>
  <si>
    <t>Agregar…</t>
  </si>
  <si>
    <t>Operaciones a Liquidar Gs</t>
  </si>
  <si>
    <t>Anticipo de Clientes</t>
  </si>
  <si>
    <t>Anticipo de Clientes Gs</t>
  </si>
  <si>
    <t>Anticipo de Clientes U$S</t>
  </si>
  <si>
    <t>Colocación de Valores Mercado Secundario</t>
  </si>
  <si>
    <t>Prima por Diferencia de Precios Valor Fu</t>
  </si>
  <si>
    <t>Proveedores de Bienes y/o Servicios Gs</t>
  </si>
  <si>
    <t>Otras Cuentas por pagar</t>
  </si>
  <si>
    <t>Otras Cuentas por Pagar</t>
  </si>
  <si>
    <t>Otras Cuentas por Pagar Gs.</t>
  </si>
  <si>
    <t>Otras Cuentas por Pagar U$S</t>
  </si>
  <si>
    <t>Acreedores Varios</t>
  </si>
  <si>
    <t>Acreedores Varios Gs.</t>
  </si>
  <si>
    <t>Acreedores Varios U$S</t>
  </si>
  <si>
    <t>OBLIGACIONES FINANCIERAS A CORTO PLAZO</t>
  </si>
  <si>
    <t>Sobregiro en cuenta corriente - Local</t>
  </si>
  <si>
    <t>Bancos - ITAU</t>
  </si>
  <si>
    <t>Bancos Cuentas CLERING</t>
  </si>
  <si>
    <t>Moneda Extrangera</t>
  </si>
  <si>
    <t>Bancos Cuenta Administrativa</t>
  </si>
  <si>
    <t>Bancos XXXXXX</t>
  </si>
  <si>
    <t>Préstamos en bancos y otras entidades fi</t>
  </si>
  <si>
    <t>Prestamos Bancarios y/o Financieros</t>
  </si>
  <si>
    <t>Prestamos Bancarios y/o Financieros Gs.</t>
  </si>
  <si>
    <t>Prestamos Bancarios y/o Financieros U$S</t>
  </si>
  <si>
    <t>Intereses devengados por pagar s/ obliga</t>
  </si>
  <si>
    <t>Intereses documentados s/obligaciones fi</t>
  </si>
  <si>
    <t>Intereses documentados a devengar s/ obl</t>
  </si>
  <si>
    <t>Operaciones de Reverse Reporto - Local</t>
  </si>
  <si>
    <t>Operaciones de Reverse Reporto</t>
  </si>
  <si>
    <t>Prima por diferencia de precio a pagar -</t>
  </si>
  <si>
    <t>Diferencia de precio a pagar - REPO Gs</t>
  </si>
  <si>
    <t>Diferencia de precio a pagar - REPO ME</t>
  </si>
  <si>
    <t>(-) Prima por diferencia de precio a dev</t>
  </si>
  <si>
    <t>Diferencia de precio a devengar - REPO G</t>
  </si>
  <si>
    <t>Diferencia de precio a devengar - REPO M</t>
  </si>
  <si>
    <t xml:space="preserve">Acreedores por títulos de renta fija en </t>
  </si>
  <si>
    <t>Acreedores Titulos Renta Fija en Repo Gs</t>
  </si>
  <si>
    <t>Acreedores Titulos Renta Fija en Repo U$</t>
  </si>
  <si>
    <t>Honorarios Directores</t>
  </si>
  <si>
    <t>Gratificaciones al Personal Superior</t>
  </si>
  <si>
    <t>Multas e Intereses por Pagar</t>
  </si>
  <si>
    <t>Provisión Falla de Caja</t>
  </si>
  <si>
    <t>Provisión para Indemnizaciones</t>
  </si>
  <si>
    <t>Obligaciones Fiscales</t>
  </si>
  <si>
    <t>IVA Débito Fiscal 10%</t>
  </si>
  <si>
    <t>IVA Débito Fiscal 5%</t>
  </si>
  <si>
    <t>IVA Debito Fiscal a Pagar</t>
  </si>
  <si>
    <t>Retención IVA a Pagar</t>
  </si>
  <si>
    <t>Retención RENTA a Pagar</t>
  </si>
  <si>
    <t>Impuestos y Tasas Municipales</t>
  </si>
  <si>
    <t>Multas y Recargos por Pagar</t>
  </si>
  <si>
    <t>Auditoría Externa</t>
  </si>
  <si>
    <t>Asesoría Legal</t>
  </si>
  <si>
    <t>Asesoría Informática</t>
  </si>
  <si>
    <t>Honorarios de Escribanía por Pagar</t>
  </si>
  <si>
    <t>Alquileres Cobrados por Adelantado</t>
  </si>
  <si>
    <t>Publicidad y Propaganda por Pagar</t>
  </si>
  <si>
    <t>Mantenimiento y Reparaciones por Pagar</t>
  </si>
  <si>
    <t>Garantía de Alquiler</t>
  </si>
  <si>
    <t>Servicios Básicos por Pagar</t>
  </si>
  <si>
    <t>Seguros por Pagar</t>
  </si>
  <si>
    <t>Servicios de Seguridad y Vigilancia por</t>
  </si>
  <si>
    <t>Comisiones por Servicios de Cobranzas po</t>
  </si>
  <si>
    <t>Afiliaciones por Pagar</t>
  </si>
  <si>
    <t>Sobrante de Caja</t>
  </si>
  <si>
    <t>Administración y Portería a Pagar</t>
  </si>
  <si>
    <t>BVPASA a Pagar</t>
  </si>
  <si>
    <t>OTROS PASIVOS CORRIENTES</t>
  </si>
  <si>
    <t>OBLIGACIONES FINANCIERAS A LARGO PLAZO</t>
  </si>
  <si>
    <t>Capital Suscripto</t>
  </si>
  <si>
    <t>Capital Integrado en Títulos o Valores</t>
  </si>
  <si>
    <t>Capital a Integrar</t>
  </si>
  <si>
    <t>Aportes a Capitalizar</t>
  </si>
  <si>
    <t>Reserva legal</t>
  </si>
  <si>
    <t>Reservas Estatutarias</t>
  </si>
  <si>
    <t>Reservas Facultativas</t>
  </si>
  <si>
    <t>Reservas de Revalúo</t>
  </si>
  <si>
    <t>Por intermediación de acciones</t>
  </si>
  <si>
    <t>Por intermediación de acciones Gs</t>
  </si>
  <si>
    <t>Por intermediación de acciones U$S</t>
  </si>
  <si>
    <t>Por intermediación de renta fija</t>
  </si>
  <si>
    <t>Por intermediación de renta fija Gs</t>
  </si>
  <si>
    <t>Por intermediación de renta fija U$S</t>
  </si>
  <si>
    <t>Por Operaciones Bursatiles</t>
  </si>
  <si>
    <t>Comisiones de Reporto Bursatil - GS</t>
  </si>
  <si>
    <t>Comisiones de Reporto Bursatil - U$S</t>
  </si>
  <si>
    <t>Comisiones por operaciones fuera de rued</t>
  </si>
  <si>
    <t>Ingresos por servicios prestados</t>
  </si>
  <si>
    <t>Administracion de Cartera</t>
  </si>
  <si>
    <t>Administración de cartera Gs.</t>
  </si>
  <si>
    <t>Administración de cartera U$S</t>
  </si>
  <si>
    <t>Asesoría Financiera</t>
  </si>
  <si>
    <t>Asesoría Financiera - Gs</t>
  </si>
  <si>
    <t>Asesoría Financiera - U$S</t>
  </si>
  <si>
    <t>Bonos Financieros - Gs VINCULADAS</t>
  </si>
  <si>
    <t>Bonos Financieros - U$S VINCULADAS</t>
  </si>
  <si>
    <t>Bonos Subordinados - Gs VINCULADAS</t>
  </si>
  <si>
    <t>Bonos Subordinados - U$S VINCULADAS</t>
  </si>
  <si>
    <t>Bonos Corporativos - Gs VINCULADAS</t>
  </si>
  <si>
    <t>Bonos Corporativos - U$S VINCULADAS</t>
  </si>
  <si>
    <t>Títulos de Crédito - Gs VINCULADAS</t>
  </si>
  <si>
    <t>Títulos de Crédito - U$S VINCULADAS</t>
  </si>
  <si>
    <t>Depósitos Restringidos - Gs VINCULADAS</t>
  </si>
  <si>
    <t>Depósitos Restringidos - U$S VINCULADAS</t>
  </si>
  <si>
    <t>Inversiones Especiales - Gs VINCULADAS</t>
  </si>
  <si>
    <t>Inversiones Especiales - U$S VINCULADAS</t>
  </si>
  <si>
    <t>Bonos Públicos - U$S</t>
  </si>
  <si>
    <t>Dividendos por participaciones accionari</t>
  </si>
  <si>
    <t>Resultado B.Sub. - U$S VINC</t>
  </si>
  <si>
    <t>Acciones - Gs.</t>
  </si>
  <si>
    <t>Acciones - U$S</t>
  </si>
  <si>
    <t>Ingresos personas relacionadas</t>
  </si>
  <si>
    <t>Operaciones y servicios a personas relac</t>
  </si>
  <si>
    <t>Ingresos por operaciones y servicios ext</t>
  </si>
  <si>
    <t>OTROS INGRESOS OPERATIVOS</t>
  </si>
  <si>
    <t>Intereses a Cobrar Personas relacionadas</t>
  </si>
  <si>
    <t>Servicios por transferencia de Cartera</t>
  </si>
  <si>
    <t>Otros Ingresos Operativos - GS</t>
  </si>
  <si>
    <t>Recupero de Gastos - GS</t>
  </si>
  <si>
    <t>Ingresos extraordinarios</t>
  </si>
  <si>
    <t>Ajustes de resultados anteriores</t>
  </si>
  <si>
    <t>Otros ingresos no operativos</t>
  </si>
  <si>
    <t>Comisiones Pagadas Personas y empresas r</t>
  </si>
  <si>
    <t>Aranceles pagados - BVPASA U$S</t>
  </si>
  <si>
    <t>Acciones</t>
  </si>
  <si>
    <t>Folletos e Impresiones</t>
  </si>
  <si>
    <t>Actualizacion Pagina Web</t>
  </si>
  <si>
    <t>Otros Gastos de Comercialización</t>
  </si>
  <si>
    <t>Horas Extras</t>
  </si>
  <si>
    <t>Indemnización y Preaviso</t>
  </si>
  <si>
    <t>Uniformes</t>
  </si>
  <si>
    <t>Seguros Privados al Personal</t>
  </si>
  <si>
    <t>Alimentación al Personal</t>
  </si>
  <si>
    <t>Dieta a Directores</t>
  </si>
  <si>
    <t>Sueldos Gerentes</t>
  </si>
  <si>
    <t>Asesoría en Computación</t>
  </si>
  <si>
    <t>Honorarios de Escribanía</t>
  </si>
  <si>
    <t>Depreciación de Propiedades y Equipos</t>
  </si>
  <si>
    <t>Depreciacion Muebles e Instalaciones</t>
  </si>
  <si>
    <t>Depreciacion Maquinarias y Equipos</t>
  </si>
  <si>
    <t>Depreciacion Equipos de Computación</t>
  </si>
  <si>
    <t>Depreciacion Rodados</t>
  </si>
  <si>
    <t>Maquinarias en Leasing</t>
  </si>
  <si>
    <t>Equipos de Oficina en Leasing</t>
  </si>
  <si>
    <t>Equipos de Computación en Leasing</t>
  </si>
  <si>
    <t>Rodados en Leasing</t>
  </si>
  <si>
    <t>Amortización Activos Intangibles y Cargo</t>
  </si>
  <si>
    <t>Amortización de Gastos de Organización</t>
  </si>
  <si>
    <t>Amortización de Programas Informáticos</t>
  </si>
  <si>
    <t>Amortización Mejoras en Propiedad de Ter</t>
  </si>
  <si>
    <t>Muebles e Instalaciones</t>
  </si>
  <si>
    <t>Maquinarias y Equipos</t>
  </si>
  <si>
    <t>Mantenimiento de Edificio</t>
  </si>
  <si>
    <t>Alquileres Pagados</t>
  </si>
  <si>
    <t>Alquiler de Bienes Inmuebles</t>
  </si>
  <si>
    <t>Alquiler de Bienes Muebles</t>
  </si>
  <si>
    <t>Seguros pagados</t>
  </si>
  <si>
    <t>Impuesto Inmobiliario</t>
  </si>
  <si>
    <t>Otros Impuestos Nacionales</t>
  </si>
  <si>
    <t>Energía Eléctrica</t>
  </si>
  <si>
    <t>Comunicaciones</t>
  </si>
  <si>
    <t>Agua</t>
  </si>
  <si>
    <t>Correo y Franqueo</t>
  </si>
  <si>
    <t>Movildad y Transporte</t>
  </si>
  <si>
    <t>Gastos de limpieza y afines</t>
  </si>
  <si>
    <t>Custodia y Vigilancia</t>
  </si>
  <si>
    <t>Donaciones y Contribuciones</t>
  </si>
  <si>
    <t>Demostraciones y Agasajos</t>
  </si>
  <si>
    <t>Gastos de Informes</t>
  </si>
  <si>
    <t>Gastos de refrigerios</t>
  </si>
  <si>
    <t>Intereses y Gastos de sobregiros - Perso</t>
  </si>
  <si>
    <t>Retención Renta</t>
  </si>
  <si>
    <t>Gastos no Deducibles - U$S</t>
  </si>
  <si>
    <t>Recargos y Multas - CNV</t>
  </si>
  <si>
    <t>CUENTAS DE ORDEN</t>
  </si>
  <si>
    <t>Cuentas de Orden Deudoras</t>
  </si>
  <si>
    <t>Valores recibidos en custodia</t>
  </si>
  <si>
    <t>Valores recibidos en custodia - Local</t>
  </si>
  <si>
    <t>Bonos Financieros Títulos - Gs</t>
  </si>
  <si>
    <t>Bonos Financieros Cupones - Gs</t>
  </si>
  <si>
    <t>Bonos Financieros Títulos - U$S</t>
  </si>
  <si>
    <t>Bonos Financieros Cupones - U$S</t>
  </si>
  <si>
    <t>Bonos Subordinados Títulos - Gs</t>
  </si>
  <si>
    <t>Bonos Subordinados Cupones - Gs</t>
  </si>
  <si>
    <t>Bonos Subordinados Títulos - U$S</t>
  </si>
  <si>
    <t>Bonos Subordinados Cupones - U$S</t>
  </si>
  <si>
    <t>CDA Títulos - Gs</t>
  </si>
  <si>
    <t>CDA Cupones - Gs</t>
  </si>
  <si>
    <t>CDA Títulos - U$S</t>
  </si>
  <si>
    <t>CDA Cupones - U$S</t>
  </si>
  <si>
    <t>Bonos Corporativos Títulos - Gs</t>
  </si>
  <si>
    <t>Bonos Corporativos Cupones - Gs</t>
  </si>
  <si>
    <t>Bonos Corporativos Títulos - U$S</t>
  </si>
  <si>
    <t>Bonos Corporativos Cupones - U$S</t>
  </si>
  <si>
    <t>BBCP Títulos - Gs</t>
  </si>
  <si>
    <t>BBCP Cupones - Gs</t>
  </si>
  <si>
    <t>BBCP Títulos - U$S</t>
  </si>
  <si>
    <t>BBCP Cupones - U$S</t>
  </si>
  <si>
    <t>Títulos de Crédito Títulos - Gs</t>
  </si>
  <si>
    <t>Títulos de Crédito Títulos - U$S</t>
  </si>
  <si>
    <t>Títulos de Crédito Cupones - U$S</t>
  </si>
  <si>
    <t>Bonos Financieros Títulos - Gs VINCULADA</t>
  </si>
  <si>
    <t>Bonos Financieros Cupones - Gs VINCULADA</t>
  </si>
  <si>
    <t>Bonos Financieros Títulos - U$S VINCULAD</t>
  </si>
  <si>
    <t>Bonos Financieros Cupones - U$S VINCULAD</t>
  </si>
  <si>
    <t>Bonos Subordinados Títulos - Gs VINCULAD</t>
  </si>
  <si>
    <t>Bonos Subordinados Cupones - Gs VINCULAD</t>
  </si>
  <si>
    <t>Bonos Subordinados Títulos - U$S VINCULA</t>
  </si>
  <si>
    <t>Bonos Subordinados Cupones - U$S VINCULA</t>
  </si>
  <si>
    <t>CDA Títulos - Gs VINCULADAS</t>
  </si>
  <si>
    <t>CDA Cupones - Gs VINCULADAS</t>
  </si>
  <si>
    <t>CDA Títulos - U$S VINCULADAS</t>
  </si>
  <si>
    <t>CDA Cupones - U$S VINCULADAS</t>
  </si>
  <si>
    <t>Bonos Corporativos Títulos - Gs VINCULAD</t>
  </si>
  <si>
    <t>Bonos Corporativos Cupones - Gs VINCULAD</t>
  </si>
  <si>
    <t>Bonos Corporativos Títulos - U$S VINCULA</t>
  </si>
  <si>
    <t>BBCP Títulos - Gs VINCULADAS</t>
  </si>
  <si>
    <t>BBCP Cupones - Gs VINCULADAS</t>
  </si>
  <si>
    <t>BBCP Títulos - U$S VINCULADAS</t>
  </si>
  <si>
    <t>Títulos de Crédito Títulos - Gs VINCULAD</t>
  </si>
  <si>
    <t>Títulos de Crédito Cupones - Gs VINCULAD</t>
  </si>
  <si>
    <t>Títulos de Crédito Títulos - U$S VINCULA</t>
  </si>
  <si>
    <t>Títulos de Crédito Cupones - U$S VINCULA</t>
  </si>
  <si>
    <t>Depósitos Restringidos Títulos - Gs VINC</t>
  </si>
  <si>
    <t>Depósitos Restringidos Cupones - Gs VINC</t>
  </si>
  <si>
    <t>Depósitos Restringidos Títulos - U$S VIN</t>
  </si>
  <si>
    <t>Depósitos Restringidos Cupones - U$S VIN</t>
  </si>
  <si>
    <t>Inversiones Especiales Títulos - Gs VINC</t>
  </si>
  <si>
    <t>Inversiones Especiales Cupones - Gs VINC</t>
  </si>
  <si>
    <t>Inversiones Especiales Títulos - U$S VIN</t>
  </si>
  <si>
    <t>Inversiones Especiales Cupones - U$S VIN</t>
  </si>
  <si>
    <t>Acciones Gs</t>
  </si>
  <si>
    <t>Acciones Títulos Gs</t>
  </si>
  <si>
    <t>Acciones Dividentos Gs</t>
  </si>
  <si>
    <t>Acciones U$S</t>
  </si>
  <si>
    <t>Acciones Títulos U$S</t>
  </si>
  <si>
    <t>Acciones Dividendos U$S</t>
  </si>
  <si>
    <t>Bonos Públicos Títulos Gs</t>
  </si>
  <si>
    <t>Bonos Públicos Cupones Gs</t>
  </si>
  <si>
    <t>Bonos Públicos Títulos U$S</t>
  </si>
  <si>
    <t>Bonos Públicos Cupones U$S</t>
  </si>
  <si>
    <t>Cuentas de Orden Acreedores</t>
  </si>
  <si>
    <t>Bonos Públicos Títulos</t>
  </si>
  <si>
    <t>Bonos Públicos Cupones</t>
  </si>
  <si>
    <t>CUENTAS DE CONTINGENCIA</t>
  </si>
  <si>
    <t>Cuentas de Contingencias Deudoras</t>
  </si>
  <si>
    <t>Cuentas de Contingencias Acreedoras</t>
  </si>
  <si>
    <t>CONTINGENCIA</t>
  </si>
  <si>
    <t>U$S</t>
  </si>
  <si>
    <t>Deudores por Intermediacion</t>
  </si>
  <si>
    <t xml:space="preserve">Títulos de Renta Fija    </t>
  </si>
  <si>
    <t>Cuentas a Pagar a Personas y Empresas Relacionadas</t>
  </si>
  <si>
    <t>ESTADO DE VARIACIÓN DEL PATRIMONIO NETO</t>
  </si>
  <si>
    <t>Saldo al inicio del ejercicio</t>
  </si>
  <si>
    <t>Integración de Capital</t>
  </si>
  <si>
    <t>Transf. a Resultados Acumulados</t>
  </si>
  <si>
    <t>ESTADO DE FLUJO DE EFECTIVO</t>
  </si>
  <si>
    <t>Inversiones a Largo Plazo</t>
  </si>
  <si>
    <t>Inversiones Temporarias</t>
  </si>
  <si>
    <t>Fondos con Destino Especial</t>
  </si>
  <si>
    <t>Anticipo IRE</t>
  </si>
  <si>
    <t>Proveedores de Bienes y Servicios</t>
  </si>
  <si>
    <t>NOTA 2.      INFORMACIÓN BÁSICA DE LA EMPRESA</t>
  </si>
  <si>
    <t>NOTA 1.      CONSIDERACIÓN DE LOS ESTADOS FINANCIEROS</t>
  </si>
  <si>
    <t>La Sociedad fue inscripta en el Registro de la Comisión Nacional de Valores (CNV) bajo el Nº CB026 en fecha 30 de octubre de 2018 y en la Bolsa de Valores y Productos de Asunción S.A. (BVPASA) bajo el Nº CB026 el 12 de noviembre de 2018.</t>
  </si>
  <si>
    <t>NOTA 3.      PRINCIPALES POLÍTICAS Y PRÁCTICAS CONTABLES APLICADAS</t>
  </si>
  <si>
    <t>a) Moneda Extranjera</t>
  </si>
  <si>
    <t>b.1) Titulos de Deudas:</t>
  </si>
  <si>
    <t>b.2) Accion de la Bolsa de Valores &amp; Productos de Asunción S.A. - BVPASA:</t>
  </si>
  <si>
    <t>Se reconoce inicialmente a su valor de incorporación y posteriormente se actualiza conforme a las disposiciones de la Comisión Nacional de Valores:</t>
  </si>
  <si>
    <t>b) Inversiones temporales y permanentes</t>
  </si>
  <si>
    <t>NOTA 4. CAMBIO DE POLÍTICAS Y PROCEDIMIENTOS DE CONTABILIDAD</t>
  </si>
  <si>
    <t xml:space="preserve">La base para la preparación del estado de flujo de efectivo es el método directo, con la clasificación de flujo de efectivo por actividades operativas, de inversión y de financiamiento. </t>
  </si>
  <si>
    <t>Los activos y pasivos en moneda extranjera se miden al tipo de cambio comprador y vendedor, respectivamente, vigentes a la fecha de cierre de cada ejercicio. Las partidas en moneda extranjera son actualizadas al tipo de cambio emitidos por la Sub Secretaria de Tributación (SET), cuya cotización al cierre de los ejercicios presentados, es la siguiente:</t>
  </si>
  <si>
    <t>Tipo de Cambio para Activos - Comprador</t>
  </si>
  <si>
    <t>Tipo de Cambio para Pasivos - Vendedor</t>
  </si>
  <si>
    <t>Dólar Estadounidense</t>
  </si>
  <si>
    <t>Inversiones Permanentes</t>
  </si>
  <si>
    <t>Diferencia de Precio (-)</t>
  </si>
  <si>
    <t>Diferencia de Cambio - Neto</t>
  </si>
  <si>
    <t>Fondos Propios</t>
  </si>
  <si>
    <t>Bancos - Cuentas Clearing</t>
  </si>
  <si>
    <t>Banco Itaú Cta Cte Gs N° 10115189/2</t>
  </si>
  <si>
    <t>Banco Itaú Cta Cte U$S N° 15000956/0</t>
  </si>
  <si>
    <t>Bancos - Cuentas Administración</t>
  </si>
  <si>
    <t>Banco Itaú Cta Cte Gs N° 40000265/4</t>
  </si>
  <si>
    <t>Banco Itaú Cta Cte U$S N° 45000064/1</t>
  </si>
  <si>
    <t>NOTA 6. INFORMACIÓN REFERENTE A CONTINGENCIAS Y COMPROMISOS</t>
  </si>
  <si>
    <t>Otras Instituciones</t>
  </si>
  <si>
    <t>RESULTADO</t>
  </si>
  <si>
    <t>5.f )      Créditos</t>
  </si>
  <si>
    <t>5.e )      Inversiones</t>
  </si>
  <si>
    <t>Fondo de Garantía</t>
  </si>
  <si>
    <t>A continuación, se detalla la composición:</t>
  </si>
  <si>
    <t>Vinculada</t>
  </si>
  <si>
    <t>Acreedores por Intermediación (nota 5.m)</t>
  </si>
  <si>
    <t>Cuenta Corriente</t>
  </si>
  <si>
    <t>A la fecha de emisión de los presentes estados financieros, la Sociedad no posee compromisos directos.</t>
  </si>
  <si>
    <t>A la fecha de emisión de los presentes estados financieros, la Sociedad no registra juicios u otras acciones legales que pudieran producir variaciones en los importes reportados como saldos al cierre.</t>
  </si>
  <si>
    <t xml:space="preserve">Balance General </t>
  </si>
  <si>
    <t>Estado de Flujo de Efectivo</t>
  </si>
  <si>
    <t>Información General de la Entidad</t>
  </si>
  <si>
    <t>Estado de Variación del Patrimonio Neto</t>
  </si>
  <si>
    <t>Notas a los Estados Financieros (Nota 1 a Nota 4)</t>
  </si>
  <si>
    <t>Notas a los Estados Financieros (Nota 6 a Nota 12)</t>
  </si>
  <si>
    <t>REF.</t>
  </si>
  <si>
    <t>Notas a los Estados Financieros (Nota 5 - Inciso 5.a a 5.d)</t>
  </si>
  <si>
    <t>Notas a los Estados Financieros (Nota 5 - Inciso 5.e)</t>
  </si>
  <si>
    <t>Notas a los Estados Financieros (Nota 5 - Inciso 5.f a 5.aa)</t>
  </si>
  <si>
    <t xml:space="preserve">Pc Alfredo Egydio S Aranha, nº 100, Torre Conceição, 7º Andar, Prq Jabaquara, São Paulo\/SP </t>
  </si>
  <si>
    <t>Holding Financiero</t>
  </si>
  <si>
    <t>A la fecha de emisión de los presentes estados financieros, no existen sanciones de ninguna naturaleza que la Comisión Nacional de Valores u otras Instituciones fiscalizadoras hayan impuesto a la Sociedad.</t>
  </si>
  <si>
    <t>NOTA 5. INFORMACIÓN REFERENTE A LOS PRINCIPALES ACTIVOS, PASIVOS, RESULTADOS Y CRITERIOS ESPECÍFICOS DE VALUACIÓN</t>
  </si>
  <si>
    <t>Representante Legal</t>
  </si>
  <si>
    <t>Ingreso Neto de efectivo por comisiones y otros</t>
  </si>
  <si>
    <t>Las notas 1 a 12 que se acompañan forman parte integrante de los Estados Financieros</t>
  </si>
  <si>
    <t>Las diferencias de cambio originadas por fluctuaciones en los tipos de cambio, producidos entre las fechas de concertación de las operaciones y su valuación al cierre del ejercicio, son reconocidas en resultados en el periodo en que ocurren. Los Activos y Pasivos en moneda extranjera se valúan a los tipos de cambio comprador y vendedor emitidos por la SET a la fecha de cierre del ejercicio. (Ver nota 5.a)</t>
  </si>
  <si>
    <t>Periodo Actual</t>
  </si>
  <si>
    <t>Periodo Anterior</t>
  </si>
  <si>
    <t>Se consideraron dentro del concepto de efectivo y equivalentes a los saldos en efectivo, disponibilidades en cuentas bancarias y, en caso de existir, las inversiones temporales asimilables a efectivo (de alta liquidez y con vencimiento originalmente pactado por un plazo menor a tres meses).</t>
  </si>
  <si>
    <t>Dada la adquisición, Verbank S.R.L. ya no se encuentra dentro de los criterios de vinculación definidos en la Ley 1284/98 - Título II de Mercado de Valores. A su vez, el Banco Itaú Paraguay S.A. es considerado como nueva vinculada.</t>
  </si>
  <si>
    <t>Bancos Cuentas Cartera Propia</t>
  </si>
  <si>
    <t>Fondo de Garantía a pagar</t>
  </si>
  <si>
    <t>Fondos de Garantía a pagar Gs.</t>
  </si>
  <si>
    <t>Fondos de Garantía a pagar U$S</t>
  </si>
  <si>
    <t>Aranceles a pagar BVPASA</t>
  </si>
  <si>
    <t>Aranceles a pagar BVPASA U$S</t>
  </si>
  <si>
    <t>Por intermediación de renta fija Gs - PF</t>
  </si>
  <si>
    <t>Por intermediación de renta fija Gs - PJ</t>
  </si>
  <si>
    <t>Por contratos de coloc. Primaria - VINC</t>
  </si>
  <si>
    <t>Por contratos de coloc. Primaria - PJ</t>
  </si>
  <si>
    <t>Aranceles - BVPASA</t>
  </si>
  <si>
    <t>Aranceles - BVPASA Gs</t>
  </si>
  <si>
    <t>Aranceles BVPASA Gs - PF</t>
  </si>
  <si>
    <t>Aranceles BVPASA Gs - PJ</t>
  </si>
  <si>
    <t>Aranceles BVPASA Gs - Vinc</t>
  </si>
  <si>
    <t>Fondo de Garantía Gs.</t>
  </si>
  <si>
    <t>Fondo de Garantía Gs - PF</t>
  </si>
  <si>
    <t>Fondo de Garantía Gs - PJ</t>
  </si>
  <si>
    <t>Fondo de Garantía Gs - VINC</t>
  </si>
  <si>
    <t>Fondo de Garantía - Gs</t>
  </si>
  <si>
    <t>Fondo de Garantía - U$S</t>
  </si>
  <si>
    <t>Gourmet Card – GND</t>
  </si>
  <si>
    <t>Seguro Médico</t>
  </si>
  <si>
    <t>Egresos No Operativos</t>
  </si>
  <si>
    <t>Egresos por Ajuste de Redondeo</t>
  </si>
  <si>
    <t>Aguinaldos a pagar</t>
  </si>
  <si>
    <t>ITAÚ INVEST CASA DE BOLSA S.A.</t>
  </si>
  <si>
    <r>
      <t xml:space="preserve">AUDITOR EXTERNO INDEPENDIENTE DESIGNADO:    </t>
    </r>
    <r>
      <rPr>
        <sz val="12"/>
        <color rgb="FF000000"/>
        <rFont val="Times New Roman"/>
        <family val="1"/>
      </rPr>
      <t>PricewaterhouseCoopers</t>
    </r>
  </si>
  <si>
    <t>Tipo de Cambio al 31/12/2020</t>
  </si>
  <si>
    <t>Saldo al 31/12/2020</t>
  </si>
  <si>
    <t>01 de Octubre de 2020</t>
  </si>
  <si>
    <t>N° 03 Folio 25 y siguientes de fecha 11 de Enero de 2021</t>
  </si>
  <si>
    <r>
      <t xml:space="preserve">NÚMERO DE INSCRIPCIÓN EN EL REGISTRO DE LA CNV:   </t>
    </r>
    <r>
      <rPr>
        <sz val="11"/>
        <color rgb="FF000000"/>
        <rFont val="Times New Roman"/>
        <family val="1"/>
      </rPr>
      <t>AE002</t>
    </r>
  </si>
  <si>
    <t>Imp. a la Renta a Pagar</t>
  </si>
  <si>
    <t>Ganancia por Diferencial Cambiario</t>
  </si>
  <si>
    <t>Egresos por ajustes y redondeos</t>
  </si>
  <si>
    <t>Bancos - Cuentas Cartera Propia</t>
  </si>
  <si>
    <t>Banco Itaú Cta Cte Gs N° 400002799</t>
  </si>
  <si>
    <t>Banco Itaú Cta Cte U$S N° 450000686</t>
  </si>
  <si>
    <t>El saldo de deudores por intermediación es como sigue:</t>
  </si>
  <si>
    <t>DEUDORES POR INTERMEDIACIÓN</t>
  </si>
  <si>
    <r>
      <rPr>
        <b/>
        <sz val="11"/>
        <color theme="1"/>
        <rFont val="Times New Roman"/>
        <family val="1"/>
      </rPr>
      <t>Verbank Securities Casa de Bolsa S.A.</t>
    </r>
    <r>
      <rPr>
        <sz val="11"/>
        <color theme="1"/>
        <rFont val="Times New Roman"/>
        <family val="1"/>
      </rPr>
      <t xml:space="preserve">  fue constituida por escritura pública N° 47 pasada ante la Escribana Pública Celia María Bogado de Zárate en fecha 18 de setiembre de 2017, inscripta en el Registro Público de Comercio bajo el N° 1 Folio N° 01-11 de fecha 12 de octubre de 2017 y en la Sección de Personas Jurídicas y Asociaciones bajo el N° 01 Folio N° 01 y siguientes de fecha 12 de octubre de 2017.</t>
    </r>
  </si>
  <si>
    <t>La Sociedad fue constituida para operar como Casa de Bolsa, pudiendo realizar toda actividad de intermediación de valores dispuestas en la Ley de Mercado de Valores.</t>
  </si>
  <si>
    <t xml:space="preserve">Impuesto a la Renta a pagar </t>
  </si>
  <si>
    <t xml:space="preserve">Ingresos extraordinarios </t>
  </si>
  <si>
    <t>Gastos Bancarios - Personas y empresas relacionadas</t>
  </si>
  <si>
    <t>Ganancias</t>
  </si>
  <si>
    <t>Perdidas</t>
  </si>
  <si>
    <t>N° 544 de fecha 14 de octubre de 2020.</t>
  </si>
  <si>
    <t>En fecha 01 de setiembre de 2020, se concretó la venta del total del paquete accionario de Verbank Securities Casa de Bolsa S.A. a las empresas ITB Holding  Brasil Participações Ltda. e Itaú Consultoria de Valores Mobiliários e Participações S.A. En fecha 11/01/2021 se finiquito la inscripción de las modificaciones de sus estatutos sociales ante el Registro Público de Comercio según escritura matriz N° 544 de fecha 01 de octubre de 2020, inscripta en el Registro Público de Comercio bajo el N° 03 Folio N° 25 , incluyendo el cambio de Denominación a Itaú Invest Casa de Bolsa S.A., Representación social y el aumento de Capital, suscripto e integrado por los nuevos Accionistas y formalizados mediante Asamblea General Ordinaria de Accionistas N°4 de la misma fecha.</t>
  </si>
  <si>
    <t xml:space="preserve"> PERSONAS VINCULADAS</t>
  </si>
  <si>
    <t xml:space="preserve">(*) SOCIEDAD CONTROLANTE:  </t>
  </si>
  <si>
    <t>PERIODO DEL EJERCICIO ANTERIOR</t>
  </si>
  <si>
    <t>La composición del capital integrado por tipos de acciones es la siguiente:</t>
  </si>
  <si>
    <t>Acciones suscriptas e integradas</t>
  </si>
  <si>
    <t>N° de votos que otorga cada una</t>
  </si>
  <si>
    <t>Valor nominal por acción</t>
  </si>
  <si>
    <t>₲</t>
  </si>
  <si>
    <t>Total integrado</t>
  </si>
  <si>
    <t>Capital autorizado</t>
  </si>
  <si>
    <t>Tipo</t>
  </si>
  <si>
    <t>Cantidad</t>
  </si>
  <si>
    <t>1 (uno)</t>
  </si>
  <si>
    <t>Al 31/12/2020</t>
  </si>
  <si>
    <t>2.3) Participación en otras empresas</t>
  </si>
  <si>
    <t xml:space="preserve">Los estados financieros han sido preparados de acuerdo con las normas contables, criterios de valuación y las normas de presentación establecidas por la Comisión Nacional de Valores y con Normas de Información Financiera (NIF) emitidas por el Consejo de Contadores Públicos del Paraguay. </t>
  </si>
  <si>
    <t>Se registran a su costo de adquisición más los intereses devengados. Cuando el valor de mercado sea menor a su costo, la diferencia se reconocerá con cargo a resultados en el periodo en que ocurran. Los intereses generados por estos títulos son registrados en resultados conforme se devengan.</t>
  </si>
  <si>
    <t>a. Intereses sobre títulos y otros valores: Los ingresos generados por la tenencia de títulos en cartera propia y otros valores durante el ejercicio son registrados conforme se devengan</t>
  </si>
  <si>
    <t>b. Venta de títulos: Se reconoce como ingreso la diferencia de precio entre el valor de venta de un título de cartera propia y el valor en libros a la fecha de transacción.</t>
  </si>
  <si>
    <t>3.4) Base para la preparación del Estado de flujo de efectivo</t>
  </si>
  <si>
    <t>3.5) Impuesto a la renta</t>
  </si>
  <si>
    <t>La posición de activos y pasivos en moneda extranjera al cierre del ejercicio es la siguiente:</t>
  </si>
  <si>
    <t>5.h)      Acreedores Varios</t>
  </si>
  <si>
    <t>31/12/2020
Gs.</t>
  </si>
  <si>
    <t xml:space="preserve">5.g)      Otros activos corrientes </t>
  </si>
  <si>
    <t>5.i)     Provisiones</t>
  </si>
  <si>
    <t>5.j)      Cuentas por pagar a personas y empresas relacionadas</t>
  </si>
  <si>
    <t>5.k)      Otros pasivos corrientes</t>
  </si>
  <si>
    <t>5.l)      Saldos y transacciones con partes relacionadas</t>
  </si>
  <si>
    <t>Resultado con empresas vinculadas</t>
  </si>
  <si>
    <t>Total ingresos</t>
  </si>
  <si>
    <t>Honorarios del síndico</t>
  </si>
  <si>
    <t>Total egresos</t>
  </si>
  <si>
    <t>5.m)      Patrimonio neto</t>
  </si>
  <si>
    <t>5.n)      Ingresos Operativos</t>
  </si>
  <si>
    <t>5.n.1 - Ingresos por operaciones y servicios a personas relacionadas</t>
  </si>
  <si>
    <t>Ver nota 5l</t>
  </si>
  <si>
    <t>5.n.2 - Ingresos por operaciones y servicios extrabursátiles</t>
  </si>
  <si>
    <t>5.n.3 - Otros ingresos operativos</t>
  </si>
  <si>
    <t>5.o)     Otros gastos operativos, de comercialización y de administración</t>
  </si>
  <si>
    <t>NOTA 7. LIMITACIÓN A LA LIBRE DISPONIBILIDAD DE LOS ACTIVOS O DEL PATRIMONIO Y CUALQUIER RESTRICCIÓN AL DERECHO DE PROPIEDAD</t>
  </si>
  <si>
    <t>NOTA 8. RESTRICCIONES PARA DISTRIBUCIÓN DE UTILIDADES</t>
  </si>
  <si>
    <t>a)	De acuerdo con la legislación vigente las sociedades por acciones y las de responsabilidad limitada, deben constituir una reserva legal no menor del 5% de las utilidades netas del ejercicio, hasta alcanzar el 20% del capital suscripto.</t>
  </si>
  <si>
    <t>b)	De acuerdo con la Ley Nº 125/1991 modificada por la Ley N° 2421/2004, que establece el régimen tributario (hasta el 31 de diciembre de 2019), las utilidades obtenidas y remesadas a beneficiarios radicados en el exterior se hallan sujetas a una retención del 15% en concepto de Impuesto a la Renta. Adicionalmente, la distribución de utilidades está sujeta al pago de Impuesto a la Renta a una tasa del 5% a cargo de la Sociedad.</t>
  </si>
  <si>
    <t>NOTA 9. SANCIONES</t>
  </si>
  <si>
    <t>NOTA 10: OTROS ASUNTOS RELEVANTES</t>
  </si>
  <si>
    <t>NOTA 11. HECHOS POSTERIORES AL CIERRE DEL EJERCICIO</t>
  </si>
  <si>
    <t xml:space="preserve">Comisiones por contratos de colocación primaria </t>
  </si>
  <si>
    <t>Descripción</t>
  </si>
  <si>
    <t>Otros Bancos</t>
  </si>
  <si>
    <t>Bancos Cuenta Cartera Propia</t>
  </si>
  <si>
    <t>Aranceles - BVPASA U$S</t>
  </si>
  <si>
    <t>Por intermediación de renta fija U$S- PF</t>
  </si>
  <si>
    <t>Comisiones por Operaciones Extrabursat.</t>
  </si>
  <si>
    <t>Por Intermediación de Renta Fija</t>
  </si>
  <si>
    <t>Por Intermediación de Renta Fija U$S</t>
  </si>
  <si>
    <t>Por Intermediación de Renta Fija U$S PF</t>
  </si>
  <si>
    <t>Primas por valor de compra</t>
  </si>
  <si>
    <t>Prima por valor de venta</t>
  </si>
  <si>
    <t>Aranceles BVPASA U$S - PF</t>
  </si>
  <si>
    <t>Fondo de Garantía U$S</t>
  </si>
  <si>
    <t>Fondo de Garantía U$S - PF</t>
  </si>
  <si>
    <t>Comisiones Serv. de Custodia Bco Itau</t>
  </si>
  <si>
    <t>Comisiones Serv. de Custodia Bco Itau GS</t>
  </si>
  <si>
    <t>Dif de Precios por Valor de Venta</t>
  </si>
  <si>
    <t>Aranceles pagados CNV</t>
  </si>
  <si>
    <t>Aranceles pagados CNV Gs.</t>
  </si>
  <si>
    <t>Gastos al Personal</t>
  </si>
  <si>
    <t xml:space="preserve">RESULTADO DEL EJERCICIO (+) Utilidad (-) Pérdida : </t>
  </si>
  <si>
    <t>2020 - P/ BG</t>
  </si>
  <si>
    <t>Comisiones por operaciones fuera de rueda</t>
  </si>
  <si>
    <t>Ingresos por custodia de valores</t>
  </si>
  <si>
    <t>Ingresos por venta de cartera propia</t>
  </si>
  <si>
    <t>Ingresos por venta de cartera propia a personas y empresas relacionadas</t>
  </si>
  <si>
    <t>Ingresos por operaciones y servicios a personas relacionadas</t>
  </si>
  <si>
    <t>Ingresos por operaciones y servicios extrabursátiles</t>
  </si>
  <si>
    <t>GASTOS DE COMERCIALIZACIÓN</t>
  </si>
  <si>
    <t>Alquileres</t>
  </si>
  <si>
    <t>OTROS INGRESOS Y EGRESOS</t>
  </si>
  <si>
    <t>RESULTADOS FINANCIEROS</t>
  </si>
  <si>
    <t>RESULTADO EXTRAORDINARIO</t>
  </si>
  <si>
    <t xml:space="preserve">Por intermediación de renta fija en rueda </t>
  </si>
  <si>
    <t>Ingresos por Asesoría Financiera</t>
  </si>
  <si>
    <t xml:space="preserve">Nota </t>
  </si>
  <si>
    <t xml:space="preserve">Ingresos por intereses y dividendos de cartera propia </t>
  </si>
  <si>
    <t>Otros ingresos operativos</t>
  </si>
  <si>
    <t>Otros Gastos de Administración</t>
  </si>
  <si>
    <t>Otros Egresos</t>
  </si>
  <si>
    <t>Retencion IVA/Renta</t>
  </si>
  <si>
    <t>Gastos pagados por Adelantado</t>
  </si>
  <si>
    <t>IVA a Pagar</t>
  </si>
  <si>
    <t>Comisiones por operaciones extrabursatiles</t>
  </si>
  <si>
    <t>Ingresos Extraordinarios</t>
  </si>
  <si>
    <t>Nota</t>
  </si>
  <si>
    <t>5.d</t>
  </si>
  <si>
    <t>5.e</t>
  </si>
  <si>
    <t>5.f</t>
  </si>
  <si>
    <t>5.g</t>
  </si>
  <si>
    <t>Creditos</t>
  </si>
  <si>
    <t>Otros Activos Corrientes</t>
  </si>
  <si>
    <t>5.i</t>
  </si>
  <si>
    <t>5.k</t>
  </si>
  <si>
    <t>5.h</t>
  </si>
  <si>
    <t>Provisiones</t>
  </si>
  <si>
    <t>5.n.2</t>
  </si>
  <si>
    <t>5.n.3</t>
  </si>
  <si>
    <t>5.o</t>
  </si>
  <si>
    <t>5.p</t>
  </si>
  <si>
    <r>
      <t>Los Estatutos de la Sociedad fueron modificadas por la venta del total del paquete accionario concretado en fecha 01 de setiembre de 2020,  adquiriendo la nueva denominacion de</t>
    </r>
    <r>
      <rPr>
        <b/>
        <sz val="11"/>
        <color theme="1"/>
        <rFont val="Times New Roman"/>
        <family val="1"/>
      </rPr>
      <t xml:space="preserve"> "Itaú Invest Casa de Bolsa S.A"</t>
    </r>
    <r>
      <rPr>
        <sz val="11"/>
        <color theme="1"/>
        <rFont val="Times New Roman"/>
        <family val="1"/>
      </rPr>
      <t>;</t>
    </r>
    <r>
      <rPr>
        <b/>
        <sz val="11"/>
        <color theme="1"/>
        <rFont val="Times New Roman"/>
        <family val="1"/>
      </rPr>
      <t xml:space="preserve"> </t>
    </r>
    <r>
      <rPr>
        <sz val="11"/>
        <color theme="1"/>
        <rFont val="Times New Roman"/>
        <family val="1"/>
      </rPr>
      <t>según escritura matriz N° 544 de fecha 01 de octubre de 2020, inscripta en el Registro Público de Comercio bajo el N° 03 Folio N° 25 y siguientes de fecha 11-01-2021. Ver nota 12 - Otros Hechos Relevantes.</t>
    </r>
  </si>
  <si>
    <t>El impuesto a la renta que se carga a los resultados del año se basa en la utilidad contable antes de este concepto, ajustada por las partidas que la ley incluye o excluye para la determinación de la utilidad gravable a la que se aplica la tasa del impuesto y por el reconocimiento del cargo o el ingreso originados por la aplicación del impuesto diferido, si los hubiere. La tasa legal es del 10% para el periodo presentado.
Adicionalmente, corresponde señalar que, a partir del 1 de enero del 2021, comenzó a regir las disposiciones del Capítulo III del Título I de la Ley 6380/19 sobre Normas especiales de Valoración de operaciones o Precios de Transferencia. En ese sentido, los contribuyentes del IRE que celebren operaciones con partes relacionadas o vinculadas residentes en el extranjero o en el país, en este caso cuando la operación para una de las partes esté exonerada, exenta o no alcanzada por el IRE, estarán obligados a determinar sus ingresos y deducciones, considerando los precios y contraprestaciones que hubieran utilizado con o entre partes independientes en operaciones comparables, en similares condiciones.
Están obligados a presentar un informe técnico de precios de transferencia, aquellos contribuyentes cuyos ingresos brutos en el ejercicio inmediato anterior fuesen superiores a los ₲ 10 mil millones (US$ 1.4 M aproximadamente).
Es importante destacar que el decreto reglamentario 4644/2020 establece que en el marco del Estudio de precios de transferencia (EPT) se debe incluir información de la situación financiera y tributaria de las distintas jurisdicciones en las que opera el sujeto alcanzado. El alcance de esta disposición debe ser regulado por la Administración Tributaria.</t>
  </si>
  <si>
    <t>Banco Familiar Cta Cte Gs. N° 002674157</t>
  </si>
  <si>
    <t>NUCLEO S.A.</t>
  </si>
  <si>
    <t>BONOS CORPORATIVOS</t>
  </si>
  <si>
    <t>Fondos de Garantía a pagar</t>
  </si>
  <si>
    <t>Directores/ Salarios y otras remuneraciones/ Gratificaciones</t>
  </si>
  <si>
    <t>Revaluación - Superávit</t>
  </si>
  <si>
    <t>Aranceles BVPASA - Persona física</t>
  </si>
  <si>
    <t>Aranceles BVPASA - Persona jurídica</t>
  </si>
  <si>
    <t>Fondo de Garantía - Persona física</t>
  </si>
  <si>
    <t>Diferencia de Precio (-) Operaciones</t>
  </si>
  <si>
    <t>El 1 de en enero 2020 entró en vigencia la Ley Nº 6380/19 de la reforma tributaria, la cual crea, entre otros, el impuesto a la distribución de los dividendos y a las utilidades (IDU) y establece que, las utilidades puestas a disposición de los accionistas estarán sujetos a retenciones, para los beneficiarios no residentes a la tasa del 15% y para los beneficiarios residentes a la tasa del 8%.</t>
  </si>
  <si>
    <t>ITAÚ INVEST CASA DE BOLSA SOCIEDAD ANÓNIMA</t>
  </si>
  <si>
    <t>5.q) Resultados financieros</t>
  </si>
  <si>
    <t>5.q</t>
  </si>
  <si>
    <t>5.p - Otros ingresos y otros egresos</t>
  </si>
  <si>
    <t>Cuenta de Orden Deudoras</t>
  </si>
  <si>
    <t>Cuenta de Orden Acreedoras</t>
  </si>
  <si>
    <t>NOTAS A LOS ESTADOS FINANCIEROS</t>
  </si>
  <si>
    <t xml:space="preserve">             Shirley Vichini</t>
  </si>
  <si>
    <t xml:space="preserve">                 Contadora</t>
  </si>
  <si>
    <t>RES. N° 69E/18 del 30 de Octubre de 2018 (actualización RES. 7E/21 del 19 de Febrero de 2021)</t>
  </si>
  <si>
    <t>Itaú Invest Casa de Bolsa S.A. posee (1) una acción de la Bolsa de Valores y Productos de Asunción S.A., que corresponde a un requisito para operar como Casa de Bolsa en el mercado paraguayo, de acuerdo con lo establecido en la Ley 5810/17 de Mercado de Valores.</t>
  </si>
  <si>
    <t>Cargas sociales</t>
  </si>
  <si>
    <t>Sueldos y Otros beneficios</t>
  </si>
  <si>
    <t>Intereses a Devengar s/ Renta Fija</t>
  </si>
  <si>
    <t>Prima por valor de Compra</t>
  </si>
  <si>
    <t>Dif de Precios por Valor de Compra</t>
  </si>
  <si>
    <t>William Kent</t>
  </si>
  <si>
    <t>www.itauinvest.com.py</t>
  </si>
  <si>
    <t xml:space="preserve">Domicilio legal: </t>
  </si>
  <si>
    <t>Por intermediación de renta fija fuera de rueda</t>
  </si>
  <si>
    <t>Otros Gastos Pagados por adelantado</t>
  </si>
  <si>
    <t>Auditoría Externa Gs.</t>
  </si>
  <si>
    <t>Titulos con Disponibilidad Restringida</t>
  </si>
  <si>
    <t>Bonos Corporativos Gs</t>
  </si>
  <si>
    <t>Int. a Dev. - Bonos Corporativos - Gs</t>
  </si>
  <si>
    <t>Retribuciones Especiales a pagar</t>
  </si>
  <si>
    <t>Vacaciones a pagar</t>
  </si>
  <si>
    <t>Por intermediación de Renta fija Gs-Vinc</t>
  </si>
  <si>
    <t>Por intermed. Renta fija Gs -PROVIDENCIA</t>
  </si>
  <si>
    <t>Por intermediación de renta fija U$S- PJ</t>
  </si>
  <si>
    <t>Comisiones Operaciones Extrabursátiles</t>
  </si>
  <si>
    <t>Por Intermediación de Renta Fija Gs</t>
  </si>
  <si>
    <t>Por Intermediación de Renta Fija Gs - PF</t>
  </si>
  <si>
    <t>Custodia de Valores - Gs</t>
  </si>
  <si>
    <t>Custodia de Valores - PF</t>
  </si>
  <si>
    <t>Custodia de Valores - USD</t>
  </si>
  <si>
    <t>CDA Gs - PROVIDENCIA S.A DE SEGUROS</t>
  </si>
  <si>
    <t>Bonos Corp. Gs - PROVIDENCIA S.A DE SEG.</t>
  </si>
  <si>
    <t>Bonos Subord Gs - PROVIDENCIA S.A DE SEG</t>
  </si>
  <si>
    <t>Bonos Publicos Gs-PROVIDENCIA S.A DE SEG</t>
  </si>
  <si>
    <t>Recupero de Gastos</t>
  </si>
  <si>
    <t>Recupero de Gastos Gs</t>
  </si>
  <si>
    <t>Recupero de Gastos GS - VINC</t>
  </si>
  <si>
    <t>Aranceles BVPASA Gs – PROVIDENCIA S.A</t>
  </si>
  <si>
    <t>Aranceles BVPASA U$S - PJ</t>
  </si>
  <si>
    <t>Fondo de Garantía Gs – PROVIDENCIA S.A</t>
  </si>
  <si>
    <t>Fondo de Garantía U$S - PJ</t>
  </si>
  <si>
    <t>Bonos Públicos GS</t>
  </si>
  <si>
    <t>Bonos Públicos - Gs</t>
  </si>
  <si>
    <t>Retribuciones Especiales</t>
  </si>
  <si>
    <t>Serv. de Seguridad Informatica.</t>
  </si>
  <si>
    <t>Serv. Centralizados (SLA) - VINCULADAS</t>
  </si>
  <si>
    <t>Mantenimiento de Edificio - VINCULADAS</t>
  </si>
  <si>
    <t>Alquileres Pagados - VINCULADAS</t>
  </si>
  <si>
    <t>Alquiler de Bienes Inmuebles - Vinc.</t>
  </si>
  <si>
    <t>Canon Seprelad</t>
  </si>
  <si>
    <t>Energía Eléctrica - VINCULADAS</t>
  </si>
  <si>
    <t>Comunicaciones - VINCULADAS</t>
  </si>
  <si>
    <t>Gastos de limpieza - VINCULADAS</t>
  </si>
  <si>
    <t>Expensas - VINCULADAS</t>
  </si>
  <si>
    <t>Gastos de Cafetería - VINCULADAS</t>
  </si>
  <si>
    <t>Gastos Bancarios - No Vinculado</t>
  </si>
  <si>
    <t>Recargos y Multas - SET</t>
  </si>
  <si>
    <t>31.06.2020 P/ EERR</t>
  </si>
  <si>
    <t>Activos Restringidos</t>
  </si>
  <si>
    <t>Vacaciones a Pagar</t>
  </si>
  <si>
    <t>Retribuciones Especiales a Pagar</t>
  </si>
  <si>
    <t>Prima por valor de Venta</t>
  </si>
  <si>
    <t>Banco Atlas Cta Cte N°1277657</t>
  </si>
  <si>
    <t>Banco Atlas Cta Cte N°1277659</t>
  </si>
  <si>
    <t>BANCO ATLAS S.A.</t>
  </si>
  <si>
    <t>FINANCIERA EL COMERCIO S.A.E.C.A.</t>
  </si>
  <si>
    <t>BONOS PÚBLICOS</t>
  </si>
  <si>
    <t>Fondo de Garantía - Persona jurídica</t>
  </si>
  <si>
    <t>Aranceles pagados - CNV</t>
  </si>
  <si>
    <t>(i) Seiscientos cincuenta (650) Bonos identificados bajo la serie PYNUC05F1356, emitidos por Nucleo S.A. por GS. 650.000.000.-</t>
  </si>
  <si>
    <t>Mantenimiento</t>
  </si>
  <si>
    <t>Remuneracion Directorio</t>
  </si>
  <si>
    <t>BOLSA DE VALORES Y PRODUCTOS DE ASUNCIÓN S.A.</t>
  </si>
  <si>
    <t>Providencia S.A. de Seguros</t>
  </si>
  <si>
    <t>Comisiones por intermediación de Renta Fija</t>
  </si>
  <si>
    <t>Aranceles Cobrados - BVPASA</t>
  </si>
  <si>
    <t>Diferencia de Precio por Valor de Venta (+)</t>
  </si>
  <si>
    <t>Diferencia de Precio por Valor de Compra (-)</t>
  </si>
  <si>
    <t>Reembolso de Gastos Administrativos</t>
  </si>
  <si>
    <t>Gerente / Salarios y otras remuneraciones/ Gratificaciones</t>
  </si>
  <si>
    <t>Ingreso por Adquisición CDA</t>
  </si>
  <si>
    <t>Aranceles BVPASA - Vinculadas</t>
  </si>
  <si>
    <t>Fondo de Garantía - Vinculadas</t>
  </si>
  <si>
    <t>Recupero de Gastos - Vinculadas</t>
  </si>
  <si>
    <t>Así mismo, para los pagos de utilidades a ser realizados en el 2021, las retenciones son liquidadas a tasas extraordinarias del 10% para los no residentes y del 5% para los residentes, por única vez.</t>
  </si>
  <si>
    <t>• Restricción de posesión de los seiscientos cincuenta (650) Bonos emitidos por Nucleo S.A e identificados bajo la Serie PYNUC05F1356, entregados en Garantía a la BVPASA.</t>
  </si>
  <si>
    <t>finanzas.itauinvest@itauinvest.com.py</t>
  </si>
  <si>
    <t>Arnold Benítez</t>
  </si>
  <si>
    <t>3.3) Política de reconocimiento de ingresos</t>
  </si>
  <si>
    <t>al 31/12/2020</t>
  </si>
  <si>
    <t>Entre la fecha de cierre de los presentes estados financieros, no han ocurrido otros hechos significativos de carácter financiero o de otra índole que afecten la situación patrimonial o financiera a los resultados de la Entidad.</t>
  </si>
  <si>
    <t>2.2) Composicion del Capital</t>
  </si>
  <si>
    <t>Gastos a reembolsar a personas y empresas relacionadas</t>
  </si>
  <si>
    <t>Proveedores locales</t>
  </si>
  <si>
    <t>Estados Financieros correspondientes al período finalizado el</t>
  </si>
  <si>
    <t xml:space="preserve">  TOTAL PATRIMONIO NETO (Según el estado de   variación del Patrimonio neto)</t>
  </si>
  <si>
    <t>Banco Itaú Paraguay S.A. - Vinculada – Art. 42 Ley 5.810</t>
  </si>
  <si>
    <t>Providencia S.A. de Seguros - Vinculada – Art. 42 Ley 5.810</t>
  </si>
  <si>
    <t xml:space="preserve">Personas Vinculadas </t>
  </si>
  <si>
    <t>Al 30 de Septiembre de 2021, el capital social asciende a Gs. 18.200.000.000 (Guaraníes Dieciocho Mil Doscientos Millones) , representado por 18.200 acciones nominativas y ordinarias.</t>
  </si>
  <si>
    <t xml:space="preserve">POR EL PERIODO DEL 1 DE ENERO DE 2021 AL 30 DE SEPTIEMBRE DE 2021 PRESENTADO EN FORMA COMPARATIVA CON EL MISMO </t>
  </si>
  <si>
    <t>AL 30 DE SEPTIEMBRE DE 2021</t>
  </si>
  <si>
    <t>Del   01/01/2021   al   30/09/2021</t>
  </si>
  <si>
    <t>30.09.2021</t>
  </si>
  <si>
    <t>Allfunds Bank</t>
  </si>
  <si>
    <t>Intereses a Cobrar – Tit en Repo</t>
  </si>
  <si>
    <t>Intereses a Devengar – Tit en Repo</t>
  </si>
  <si>
    <t>Operac. a Liquidar Fondos Int.</t>
  </si>
  <si>
    <t>Operac. a Liquidar Fondos Int. U$S</t>
  </si>
  <si>
    <t>Acreedores por títulos de renta fija en</t>
  </si>
  <si>
    <t>Valores recibidos en Custodia del Exter</t>
  </si>
  <si>
    <t>Fondos Internacionales</t>
  </si>
  <si>
    <t>Fondos Internacionales - U$S</t>
  </si>
  <si>
    <t>Valores Entregados en Repo</t>
  </si>
  <si>
    <t>Valores recibos en Custodia del Exter</t>
  </si>
  <si>
    <t>Acuerdos de Repo</t>
  </si>
  <si>
    <t>Comisiones por Intermediación - Fondos</t>
  </si>
  <si>
    <t>Comisiones por Intermediación - AllFunds</t>
  </si>
  <si>
    <t>Por Intermediación AllFunds - PF</t>
  </si>
  <si>
    <t>Distribución de Fondos</t>
  </si>
  <si>
    <t>Distribución de Fondos USD</t>
  </si>
  <si>
    <t>Comis Distib. Fondos Internacionales</t>
  </si>
  <si>
    <t>Aranceles - Pagados</t>
  </si>
  <si>
    <t>Gastos Adm. Susc. Fondos Int.</t>
  </si>
  <si>
    <t>Por Gastos Adm. Susc. Fondos Int. - PF</t>
  </si>
  <si>
    <t>Bonos Financieros Gs - VINCULADAS</t>
  </si>
  <si>
    <t>Arrendamiento de Servidores - Vinc.</t>
  </si>
  <si>
    <t>Balance General - Moneda Bimonetario</t>
  </si>
  <si>
    <t>*</t>
  </si>
  <si>
    <t xml:space="preserve">Acreedores por Intermediación </t>
  </si>
  <si>
    <t>Deudas con terceros por operaciones de reporto</t>
  </si>
  <si>
    <t>Total al 30/09/2021</t>
  </si>
  <si>
    <t>POR EL PERIODO DEL 01 DE ENERO DE 2021 AL 30 DE SEPTIEMBRE DE 2021 PRESENTADO EN FORMA COMPARATIVA CON EL MISMO PERIODO DEL EJERCICIO ANTERIOR</t>
  </si>
  <si>
    <t>Total al 30/09/2020</t>
  </si>
  <si>
    <t>Al 30/09/2021</t>
  </si>
  <si>
    <t>El modelo se sustenta en una base convencional de costo histórico, excepto para el caso de los bienes de uso que se exponen a sus valores actualizados, según se explica en la nota 3.2 a) y no reconoce en forma integral los efectos de la inflación en la situación patrimonial y financiera de la Entidad, ni en los resultados de sus operaciones. De haberse aplicado una corrección monetaria integral de los estados financieros, podrían haber surgido diferencias en la presentación de la situación patrimonial y financiera al 31 de Diciembre de 2020 y 30 de Septiembre de 2021, y en los resultados de las operaciones y en los flujos de efectivo de la Entidad al 30 de Septiembre de 2020 y 30 de Septiembre de 2021. Según el índice general de precios del consumo (IPC) publicado por el Banco Central del Paraguay, la inflación al 30 de Septiembre de 2020, 31 de Diciembre de 2020 y 30 de Septiembre de 2021 fueron los siguientes: 0,5% , 2,2% y 4,6% respectivamente.</t>
  </si>
  <si>
    <t>Los estados financieros al 30 de Septiembre de 2021 y la información complementaria relacionadas con ellos, se presentan en forma comparativa con los respectivos estados e información complementaria correspondiente al mismo periodo cerrado del año anterior, exceptuando el Balance general, el cual se presenta comparativamente con el ejercicio económico finalizado al 31 de diciembre 2020.</t>
  </si>
  <si>
    <t>Al 30 de Septiembre del 2021, no se han registrado cambios en las políticas y procedimientos contables utilizados.</t>
  </si>
  <si>
    <t>Tipo de Cambio al 30/09/2021</t>
  </si>
  <si>
    <t>Saldo al 30/09/2021</t>
  </si>
  <si>
    <t>Intereses a cobrar</t>
  </si>
  <si>
    <t>Intereses a Devengar</t>
  </si>
  <si>
    <t>Créditos</t>
  </si>
  <si>
    <t xml:space="preserve"> al 30/09/2021</t>
  </si>
  <si>
    <t>Banco GNB Cta Cte.  2101053020</t>
  </si>
  <si>
    <t>Banco GNB Cta Cte. 2101053039</t>
  </si>
  <si>
    <t>Banco Cuenta AllFunds N°270001</t>
  </si>
  <si>
    <t>La composición de la cartera de Inversiones temporarias y permanentes al 30 de Septiembre de 2021, las cuales se hallan valuadas conforme al criterio expuesto en la nota 3.2 b. fue la siguiente:</t>
  </si>
  <si>
    <t>Títulos de Renta Fija en Reporto</t>
  </si>
  <si>
    <t>Títulos de Renta Fija en Cartera</t>
  </si>
  <si>
    <t>BONOS FINANCIEROS</t>
  </si>
  <si>
    <t>CRISOL Y ENCARNACIÓN FINANCIERA S.A.E.C.A.</t>
  </si>
  <si>
    <t>FINEXPAR S.A.E.C.A.</t>
  </si>
  <si>
    <t>TELECEL S.A.</t>
  </si>
  <si>
    <t>TECNOLOGÍA DEL SUR S.A.E.</t>
  </si>
  <si>
    <t>MINISTERIO DE HACIENDA</t>
  </si>
  <si>
    <t>BANCO ITAÚ PARAGUAY</t>
  </si>
  <si>
    <t>La composición de la cartera de inversiones temporales y permanentes al 30 de Septiembre de 2021 con valor de cotización fue la siguiente:</t>
  </si>
  <si>
    <t>30/09/2021
Gs.</t>
  </si>
  <si>
    <t>Diferencia de precio a pagar</t>
  </si>
  <si>
    <t>Impuesto al Valor Agregado a pagar</t>
  </si>
  <si>
    <t>Primas devengadas por Operaciones de Reporto</t>
  </si>
  <si>
    <t>Al 30 de septiembre de 2021, la sociedad  posee como Garantía en la Bolsa de Valores y Productos de Asunción S.A., a fin de dar cumplimiento a lo establecido en el Art. 111 de la Ley de Mercado de Valores, los siguientes títulos - valores:</t>
  </si>
  <si>
    <t>Al 30 de septiembre de 2021 existe las siguientes limitaciones:</t>
  </si>
  <si>
    <t>30/09/2021                    G.</t>
  </si>
  <si>
    <t>30/09/2020                    G.</t>
  </si>
  <si>
    <t>Información al 30 de Septiembre de 2021</t>
  </si>
  <si>
    <t>30 de Septiembre de 2021</t>
  </si>
  <si>
    <t>POR EL PERIODO DEL 1 DE ENERO DE 2021  AL 30 DE SEPTIEMBRE DE 2021 PRESENTADO EN FORMA COMPARATIVA CON EL MISMO</t>
  </si>
  <si>
    <t>Acreedores por Intermediación</t>
  </si>
  <si>
    <t>Acreedores por Reporto</t>
  </si>
  <si>
    <t>Deudas por Reporto</t>
  </si>
  <si>
    <t>Prima por Reporto</t>
  </si>
  <si>
    <t>Certificados de Depósito de Ahorro - Vinculadas</t>
  </si>
  <si>
    <t>Aranceles Pagados - BVPASA</t>
  </si>
  <si>
    <t>N/A</t>
  </si>
  <si>
    <t>No Aplica</t>
  </si>
  <si>
    <t>Diferencia de precio a pagar - Repo Gs</t>
  </si>
  <si>
    <t>Inversíón Bonos Financieros</t>
  </si>
  <si>
    <t>Inversíón Bonos Financieros (en Reporto)</t>
  </si>
  <si>
    <t>Comisiones por Contratos de Colocación</t>
  </si>
  <si>
    <t>Comisiones por Servicio de Custodia</t>
  </si>
  <si>
    <t>Gastos por Adm. Suscripción Fondos Internacionales - Persona Física</t>
  </si>
  <si>
    <t>Comision por intermediación Fondos Internacionales  - Persona Física</t>
  </si>
  <si>
    <t>BALANCE GENERAL DEL 01 DE ENERO DE 2021 AL 30 DE SEPTIEMBRE DE 2021 PRESENTADO EN FORMA COMPARATIVA CON EL EJERCICIO ANTERIOR FINALIZADO EL 31 DE DICIEMBRE DE 2020</t>
  </si>
  <si>
    <t>Fernando Barrán</t>
  </si>
  <si>
    <t>Núcleo S.A.</t>
  </si>
  <si>
    <t>Vinculación por Activos Comprometidos</t>
  </si>
  <si>
    <r>
      <t xml:space="preserve">Los presentes estados financieros incluyen los efectos de los cambios en criterios de valuación y presentación de inversiones derivados de la entrada en vigor del Reglamento General del Mercado de Valores establecido por la Resolución CNV CG N° </t>
    </r>
    <r>
      <rPr>
        <b/>
        <sz val="11"/>
        <color theme="1"/>
        <rFont val="Times New Roman"/>
        <family val="1"/>
      </rPr>
      <t>30</t>
    </r>
    <r>
      <rPr>
        <sz val="11"/>
        <color theme="1"/>
        <rFont val="Times New Roman"/>
        <family val="1"/>
      </rPr>
      <t>/21. Ver adicionalmente la Nota 4 a los presentes estados financieros.</t>
    </r>
  </si>
  <si>
    <r>
      <t xml:space="preserve">Al 30 de Septiembre de 2021 y 31 de diciembre de 2020, según lo establecido por la Resolución CNV CG N° </t>
    </r>
    <r>
      <rPr>
        <b/>
        <sz val="11"/>
        <color theme="1"/>
        <rFont val="Times New Roman"/>
        <family val="1"/>
      </rPr>
      <t>30</t>
    </r>
    <r>
      <rPr>
        <sz val="11"/>
        <color theme="1"/>
        <rFont val="Times New Roman"/>
        <family val="1"/>
      </rPr>
      <t>/</t>
    </r>
    <r>
      <rPr>
        <b/>
        <sz val="11"/>
        <color theme="1"/>
        <rFont val="Times New Roman"/>
        <family val="1"/>
      </rPr>
      <t>21</t>
    </r>
    <r>
      <rPr>
        <sz val="11"/>
        <color theme="1"/>
        <rFont val="Times New Roman"/>
        <family val="1"/>
      </rPr>
      <t>, se mide al valor de mercado, siendo éste el último precio de transacción.</t>
    </r>
  </si>
  <si>
    <t>Vinculada por Activos Comprometidos</t>
  </si>
  <si>
    <t>Inversión en Bonos Corporativos (en reporto)</t>
  </si>
  <si>
    <t>Inversión en Bonos Corporativos</t>
  </si>
  <si>
    <t>Comision por Distribución Fondos Internacionales</t>
  </si>
  <si>
    <t>Otros ingresos operativos - Personas y Empresas Relacionadas</t>
  </si>
  <si>
    <t>Núcleo S.A. - Vinculada - Art. 3, Cap. 1 Tít. 24 Res. 30/21</t>
  </si>
  <si>
    <t xml:space="preserve">Comisiones por Colocaciónn Primaria </t>
  </si>
  <si>
    <t>Sub Totales</t>
  </si>
  <si>
    <t xml:space="preserve">A continuación, se detalla la composición de los ingresos operativos vinculados y con terceros. </t>
  </si>
  <si>
    <t>Los presentes Estados Financieros (Balance General, Estado de Resultados, Estado de Flujo de Efectivo y Estado de Variación del Patrimonio Neto) correspondientes al 30 de Septiembre de 2021 fueron considerados y aprobados por el Directorio de la Sociedad medianta Acta N° 54 de fecha 11/11/2021.
Los Estados Financieros (Balance General, Estado de Resultados, Estado de Flujo de Efectivo y Estado de Variación del Patrimonio Neto) correspondientes al 31 de Diciembre de 2020, fueron considerados y aprobados mediante Acta de Asamblea General Ordinaria N°5 de fecha 23/04/2021.</t>
  </si>
  <si>
    <t xml:space="preserve">       Director</t>
  </si>
  <si>
    <t>SALDOS</t>
  </si>
  <si>
    <t>DISMINUCIÓN</t>
  </si>
  <si>
    <t>SALDO AL 30/09/2021
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</si>
</sst>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 #,##0_ ;_ * \-#,##0_ ;_ * &quot;-&quot;_ ;_ @_ "/>
    <numFmt numFmtId="43" formatCode="_ * #,##0.00_ ;_ * \-#,##0.00_ ;_ * &quot;-&quot;??_ ;_ @_ "/>
    <numFmt numFmtId="164" formatCode="_-* #,##0_-;\-* #,##0_-;_-* &quot;-&quot;_-;_-@_-"/>
    <numFmt numFmtId="165" formatCode="_-* #,##0.00_-;\-* #,##0.00_-;_-* &quot;-&quot;??_-;_-@_-"/>
    <numFmt numFmtId="166" formatCode="_-* #,##0\ _€_-;\-* #,##0\ _€_-;_-* &quot;-&quot;\ _€_-;_-@_-"/>
    <numFmt numFmtId="167" formatCode="_-* #,##0.00\ _€_-;\-* #,##0.00\ _€_-;_-* &quot;-&quot;??\ _€_-;_-@_-"/>
    <numFmt numFmtId="168" formatCode="_(* #,##0_);_(* \(#,##0\);_(* &quot;-&quot;_);_(@_)"/>
    <numFmt numFmtId="169" formatCode="_(* #,##0.00_);_(* \(#,##0.00\);_(* &quot;-&quot;??_);_(@_)"/>
    <numFmt numFmtId="170" formatCode="_-* #,##0\ _€_-;\-* #,##0\ _€_-;_-* &quot;-&quot;??\ _€_-;_-@_-"/>
    <numFmt numFmtId="171" formatCode="General_)"/>
    <numFmt numFmtId="172" formatCode="_(* #,##0.00_);_(* \(#,##0.00\);_(* &quot;-&quot;_);_(@_)"/>
    <numFmt numFmtId="173" formatCode="_(* #,##0_);_(* \(#,##0\);_(* &quot;-&quot;??_);_(@_)"/>
    <numFmt numFmtId="174" formatCode="#,##0_ ;[Red]\-#,##0\ "/>
    <numFmt numFmtId="175" formatCode="#,##0_ ;\-#,##0\ "/>
    <numFmt numFmtId="176" formatCode="0_ ;[Red]\-0\ "/>
    <numFmt numFmtId="177" formatCode="_ * #,##0.00_ ;_ * \-#,##0.00_ ;_ * &quot;-&quot;_ ;_ @_ "/>
    <numFmt numFmtId="178" formatCode="_-* #,##0.00\ &quot;Pts&quot;_-;\-* #,##0.00\ &quot;Pts&quot;_-;_-* &quot;-&quot;??\ &quot;Pts&quot;_-;_-@_-"/>
    <numFmt numFmtId="179" formatCode="dd/mm/yyyy;@"/>
    <numFmt numFmtId="180" formatCode="_-* #,##0.00\ _p_t_a_-;\-* #,##0.00\ _p_t_a_-;_-* &quot;-&quot;??\ _p_t_a_-;_-@_-"/>
    <numFmt numFmtId="181" formatCode="#,##0.00_ ;\-#,##0.00\ "/>
    <numFmt numFmtId="182" formatCode="0_ ;\-0\ "/>
    <numFmt numFmtId="183" formatCode="#,##0.00;[Red]#,##0.00"/>
    <numFmt numFmtId="184" formatCode="#,##0.00_ ;[Red]\-#,##0.00\ "/>
    <numFmt numFmtId="185" formatCode="_-* #,##0_-;\-* #,##0_-;_-* &quot;-&quot;??_-;_-@_-"/>
    <numFmt numFmtId="186" formatCode="_ [$€]\ * #,##0.00_ ;_ [$€]\ * \-#,##0.00_ ;_ [$€]\ * &quot;-&quot;??_ ;_ @_ "/>
    <numFmt numFmtId="187" formatCode="_-* #,##0\ _P_t_a_-;\-* #,##0\ _P_t_a_-;_-* &quot;-&quot;\ _P_t_a_-;_-@_-"/>
    <numFmt numFmtId="188" formatCode="_-* #,##0.00\ _P_t_s_-;\-* #,##0.00\ _P_t_s_-;_-* &quot;-&quot;??\ _P_t_s_-;_-@_-"/>
  </numFmts>
  <fonts count="113">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8"/>
      <color theme="1"/>
      <name val="Calibri"/>
      <family val="2"/>
      <scheme val="minor"/>
    </font>
    <font>
      <sz val="11"/>
      <color rgb="FF000000"/>
      <name val="Calibri"/>
      <family val="2"/>
      <scheme val="minor"/>
    </font>
    <font>
      <sz val="11"/>
      <color rgb="FF000000"/>
      <name val="Times New Roman"/>
      <family val="1"/>
    </font>
    <font>
      <sz val="12"/>
      <color theme="1"/>
      <name val="Times New Roman"/>
      <family val="1"/>
    </font>
    <font>
      <b/>
      <sz val="12"/>
      <color theme="1"/>
      <name val="Times New Roman"/>
      <family val="1"/>
    </font>
    <font>
      <sz val="12"/>
      <name val="Courier"/>
      <family val="3"/>
    </font>
    <font>
      <b/>
      <sz val="12"/>
      <name val="Times New Roman"/>
      <family val="1"/>
    </font>
    <font>
      <b/>
      <sz val="12"/>
      <color rgb="FF0000FF"/>
      <name val="Times New Roman"/>
      <family val="1"/>
    </font>
    <font>
      <b/>
      <u/>
      <sz val="12"/>
      <color rgb="FF0000FF"/>
      <name val="Times New Roman"/>
      <family val="1"/>
    </font>
    <font>
      <b/>
      <u/>
      <sz val="12"/>
      <color theme="1"/>
      <name val="Times New Roman"/>
      <family val="1"/>
    </font>
    <font>
      <sz val="12"/>
      <color rgb="FF0000FF"/>
      <name val="Times New Roman"/>
      <family val="1"/>
    </font>
    <font>
      <sz val="10"/>
      <name val="Arial"/>
      <family val="2"/>
    </font>
    <font>
      <sz val="10"/>
      <name val="Nimbus Sans L"/>
    </font>
    <font>
      <sz val="12"/>
      <color rgb="FFFF0000"/>
      <name val="Times New Roman"/>
      <family val="1"/>
    </font>
    <font>
      <sz val="12"/>
      <color theme="0"/>
      <name val="Times New Roman"/>
      <family val="1"/>
    </font>
    <font>
      <b/>
      <sz val="11"/>
      <name val="Times New Roman"/>
      <family val="1"/>
    </font>
    <font>
      <sz val="11"/>
      <name val="Times New Roman"/>
      <family val="1"/>
    </font>
    <font>
      <b/>
      <sz val="11"/>
      <color theme="1"/>
      <name val="Times New Roman"/>
      <family val="1"/>
    </font>
    <font>
      <sz val="11"/>
      <color theme="1"/>
      <name val="Times New Roman"/>
      <family val="1"/>
    </font>
    <font>
      <b/>
      <sz val="11"/>
      <color rgb="FF000000"/>
      <name val="Times New Roman"/>
      <family val="1"/>
    </font>
    <font>
      <sz val="8"/>
      <color rgb="FFFF0000"/>
      <name val="Calibri"/>
      <family val="2"/>
      <scheme val="minor"/>
    </font>
    <font>
      <u/>
      <sz val="12"/>
      <color theme="1"/>
      <name val="Times New Roman"/>
      <family val="1"/>
    </font>
    <font>
      <b/>
      <sz val="9"/>
      <name val="Times New Roman"/>
      <family val="1"/>
    </font>
    <font>
      <b/>
      <sz val="8"/>
      <name val="Arial"/>
      <family val="2"/>
    </font>
    <font>
      <sz val="12"/>
      <name val="Times New Roman"/>
      <family val="1"/>
    </font>
    <font>
      <sz val="10"/>
      <color indexed="8"/>
      <name val="Arial"/>
      <family val="2"/>
    </font>
    <font>
      <sz val="10"/>
      <color theme="1"/>
      <name val="Arial"/>
      <family val="2"/>
    </font>
    <font>
      <b/>
      <u/>
      <sz val="10"/>
      <color indexed="8"/>
      <name val="Arial"/>
      <family val="2"/>
    </font>
    <font>
      <sz val="9"/>
      <color theme="1"/>
      <name val="Arial"/>
      <family val="2"/>
    </font>
    <font>
      <b/>
      <sz val="9"/>
      <color theme="1"/>
      <name val="Arial"/>
      <family val="2"/>
    </font>
    <font>
      <i/>
      <sz val="8"/>
      <color theme="1"/>
      <name val="Arial"/>
      <family val="2"/>
    </font>
    <font>
      <b/>
      <sz val="12"/>
      <color theme="0"/>
      <name val="Times New Roman"/>
      <family val="1"/>
    </font>
    <font>
      <b/>
      <sz val="10"/>
      <color theme="1"/>
      <name val="Times New Roman"/>
      <family val="1"/>
    </font>
    <font>
      <b/>
      <sz val="10"/>
      <color rgb="FF000000"/>
      <name val="Times New Roman"/>
      <family val="1"/>
    </font>
    <font>
      <b/>
      <sz val="11"/>
      <color rgb="FFFFFFFF"/>
      <name val="Times New Roman"/>
      <family val="1"/>
    </font>
    <font>
      <u/>
      <sz val="11"/>
      <color theme="10"/>
      <name val="Calibri"/>
      <family val="2"/>
      <scheme val="minor"/>
    </font>
    <font>
      <sz val="18"/>
      <color theme="3"/>
      <name val="Calibri Light"/>
      <family val="2"/>
      <scheme val="major"/>
    </font>
    <font>
      <b/>
      <sz val="15"/>
      <name val="Times New Roman"/>
      <family val="1"/>
    </font>
    <font>
      <b/>
      <i/>
      <sz val="13"/>
      <color theme="1"/>
      <name val="Times New Roman"/>
      <family val="1"/>
    </font>
    <font>
      <sz val="13"/>
      <color theme="1"/>
      <name val="Times New Roman"/>
      <family val="1"/>
    </font>
    <font>
      <b/>
      <sz val="13"/>
      <name val="Times New Roman"/>
      <family val="1"/>
    </font>
    <font>
      <sz val="11"/>
      <color indexed="8"/>
      <name val="Calibri"/>
      <family val="2"/>
    </font>
    <font>
      <sz val="10"/>
      <name val="Times New Roman"/>
      <family val="1"/>
    </font>
    <font>
      <sz val="11"/>
      <color rgb="FF000000"/>
      <name val="Calibri"/>
      <family val="2"/>
    </font>
    <font>
      <u/>
      <sz val="11"/>
      <color theme="10"/>
      <name val="Times New Roman"/>
      <family val="1"/>
    </font>
    <font>
      <b/>
      <u/>
      <sz val="13"/>
      <color theme="1"/>
      <name val="Times New Roman"/>
      <family val="1"/>
    </font>
    <font>
      <sz val="11"/>
      <color rgb="FFFF0000"/>
      <name val="Times New Roman"/>
      <family val="1"/>
    </font>
    <font>
      <b/>
      <sz val="11"/>
      <color theme="0"/>
      <name val="Times New Roman"/>
      <family val="1"/>
    </font>
    <font>
      <b/>
      <sz val="9"/>
      <color theme="0"/>
      <name val="Arial"/>
      <family val="2"/>
    </font>
    <font>
      <b/>
      <sz val="9"/>
      <name val="Arial"/>
      <family val="2"/>
    </font>
    <font>
      <sz val="11"/>
      <color theme="1"/>
      <name val="Arial"/>
      <family val="2"/>
    </font>
    <font>
      <b/>
      <i/>
      <sz val="13"/>
      <name val="Times New Roman"/>
      <family val="1"/>
    </font>
    <font>
      <b/>
      <sz val="15"/>
      <color theme="1"/>
      <name val="Times New Roman"/>
      <family val="1"/>
    </font>
    <font>
      <b/>
      <sz val="11"/>
      <color rgb="FFFF0000"/>
      <name val="Times New Roman"/>
      <family val="1"/>
    </font>
    <font>
      <b/>
      <sz val="9"/>
      <color rgb="FFFF0000"/>
      <name val="Times New Roman"/>
      <family val="1"/>
    </font>
    <font>
      <b/>
      <u/>
      <sz val="11"/>
      <name val="Times New Roman"/>
      <family val="1"/>
    </font>
    <font>
      <b/>
      <u/>
      <sz val="11"/>
      <color theme="1"/>
      <name val="Times New Roman"/>
      <family val="1"/>
    </font>
    <font>
      <sz val="12"/>
      <color rgb="FF000000"/>
      <name val="Times New Roman"/>
      <family val="1"/>
    </font>
    <font>
      <b/>
      <sz val="10"/>
      <color indexed="8"/>
      <name val="Arial"/>
      <family val="2"/>
    </font>
    <font>
      <sz val="10"/>
      <color theme="1"/>
      <name val="Times New Roman"/>
      <family val="1"/>
    </font>
    <font>
      <sz val="9"/>
      <color theme="1"/>
      <name val="Times New Roman"/>
      <family val="1"/>
    </font>
    <font>
      <b/>
      <sz val="9"/>
      <color theme="1"/>
      <name val="Times New Roman"/>
      <family val="1"/>
    </font>
    <font>
      <u/>
      <sz val="11"/>
      <name val="Times New Roman"/>
      <family val="1"/>
    </font>
    <font>
      <b/>
      <sz val="10"/>
      <color rgb="FFFFFFFF"/>
      <name val="Times New Roman"/>
      <family val="1"/>
    </font>
    <font>
      <b/>
      <i/>
      <sz val="10"/>
      <color indexed="8"/>
      <name val="Arial"/>
      <family val="2"/>
    </font>
    <font>
      <sz val="10"/>
      <color theme="0"/>
      <name val="Arial"/>
      <family val="2"/>
    </font>
    <font>
      <b/>
      <sz val="10"/>
      <color theme="0"/>
      <name val="Arial"/>
      <family val="2"/>
    </font>
    <font>
      <sz val="10"/>
      <color theme="1"/>
      <name val="Calibri"/>
      <family val="2"/>
      <scheme val="minor"/>
    </font>
    <font>
      <i/>
      <sz val="12"/>
      <color rgb="FFFF0000"/>
      <name val="Times New Roman"/>
      <family val="1"/>
    </font>
    <font>
      <sz val="10"/>
      <color rgb="FF000000"/>
      <name val="Times New Roman"/>
      <family val="1"/>
    </font>
    <font>
      <sz val="10"/>
      <color rgb="FFFF0000"/>
      <name val="Times New Roman"/>
      <family val="1"/>
    </font>
    <font>
      <b/>
      <sz val="10"/>
      <color theme="0"/>
      <name val="Times New Roman"/>
      <family val="1"/>
    </font>
    <font>
      <i/>
      <sz val="10"/>
      <color rgb="FF000000"/>
      <name val="Times New Roman"/>
      <family val="1"/>
    </font>
    <font>
      <b/>
      <sz val="10"/>
      <name val="Times New Roman"/>
      <family val="1"/>
    </font>
    <font>
      <sz val="10"/>
      <color theme="0"/>
      <name val="Times New Roman"/>
      <family val="1"/>
    </font>
    <font>
      <b/>
      <sz val="16"/>
      <color theme="0"/>
      <name val="Times New Roman"/>
      <family val="1"/>
    </font>
    <font>
      <b/>
      <u/>
      <sz val="10"/>
      <color rgb="FF000000"/>
      <name val="Times New Roman"/>
      <family val="1"/>
    </font>
    <font>
      <b/>
      <sz val="10"/>
      <color rgb="FFFF0000"/>
      <name val="Times New Roman"/>
      <family val="1"/>
    </font>
    <font>
      <sz val="10"/>
      <name val="Courier"/>
      <family val="3"/>
    </font>
    <font>
      <i/>
      <sz val="11"/>
      <color rgb="FFFF0000"/>
      <name val="Times New Roman"/>
      <family val="1"/>
    </font>
    <font>
      <sz val="11"/>
      <color rgb="FF9C5700"/>
      <name val="Calibri"/>
      <family val="2"/>
      <scheme val="minor"/>
    </font>
    <font>
      <sz val="9"/>
      <color indexed="81"/>
      <name val="Tahoma"/>
      <family val="2"/>
    </font>
    <font>
      <b/>
      <sz val="9"/>
      <color indexed="81"/>
      <name val="Tahoma"/>
      <family val="2"/>
    </font>
    <font>
      <b/>
      <sz val="14"/>
      <color theme="1"/>
      <name val="Times New Roman"/>
      <family val="1"/>
    </font>
    <font>
      <b/>
      <u/>
      <sz val="12"/>
      <color indexed="8"/>
      <name val="Times New Roman"/>
      <family val="1"/>
    </font>
    <font>
      <sz val="10"/>
      <name val="Courier"/>
    </font>
    <font>
      <sz val="10"/>
      <name val="MS Sans Serif"/>
      <family val="2"/>
    </font>
    <font>
      <u/>
      <sz val="7.5"/>
      <color indexed="12"/>
      <name val="Courier"/>
      <family val="3"/>
    </font>
    <font>
      <sz val="11"/>
      <color theme="1"/>
      <name val="Calibri"/>
      <family val="2"/>
    </font>
    <font>
      <u/>
      <sz val="10"/>
      <color theme="10"/>
      <name val="MS Sans Serif"/>
      <family val="2"/>
    </font>
    <font>
      <sz val="11"/>
      <color indexed="8"/>
      <name val="Calibri"/>
      <family val="2"/>
      <charset val="1"/>
    </font>
    <font>
      <sz val="11"/>
      <color indexed="8"/>
      <name val="Calibri"/>
      <family val="2"/>
      <scheme val="minor"/>
    </font>
    <font>
      <sz val="12"/>
      <name val="Arial"/>
      <family val="2"/>
    </font>
    <font>
      <sz val="10"/>
      <name val="Verdana"/>
      <family val="2"/>
    </font>
    <font>
      <sz val="8"/>
      <name val="Verdana"/>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161616"/>
        <bgColor indexed="64"/>
      </patternFill>
    </fill>
    <fill>
      <patternFill patternType="solid">
        <fgColor rgb="FF0D0D0D"/>
        <bgColor indexed="64"/>
      </patternFill>
    </fill>
    <fill>
      <patternFill patternType="solid">
        <fgColor rgb="FFFFC00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rgb="FF92D050"/>
        <bgColor indexed="64"/>
      </patternFill>
    </fill>
  </fills>
  <borders count="9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ck">
        <color indexed="64"/>
      </right>
      <top/>
      <bottom style="thick">
        <color indexed="64"/>
      </bottom>
      <diagonal/>
    </border>
    <border>
      <left/>
      <right style="thick">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rgb="FF000000"/>
      </bottom>
      <diagonal/>
    </border>
    <border>
      <left/>
      <right/>
      <top style="medium">
        <color indexed="64"/>
      </top>
      <bottom/>
      <diagonal/>
    </border>
    <border>
      <left style="medium">
        <color indexed="64"/>
      </left>
      <right/>
      <top style="medium">
        <color indexed="64"/>
      </top>
      <bottom/>
      <diagonal/>
    </border>
    <border>
      <left style="thick">
        <color indexed="64"/>
      </left>
      <right style="thick">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ck">
        <color indexed="64"/>
      </left>
      <right style="medium">
        <color indexed="64"/>
      </right>
      <top/>
      <bottom/>
      <diagonal/>
    </border>
    <border>
      <left style="thick">
        <color indexed="64"/>
      </left>
      <right style="medium">
        <color indexed="64"/>
      </right>
      <top style="medium">
        <color indexed="64"/>
      </top>
      <bottom/>
      <diagonal/>
    </border>
    <border>
      <left/>
      <right style="thick">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rgb="FF000000"/>
      </left>
      <right style="medium">
        <color rgb="FF000000"/>
      </right>
      <top style="medium">
        <color rgb="FF000000"/>
      </top>
      <bottom/>
      <diagonal/>
    </border>
    <border>
      <left/>
      <right style="medium">
        <color rgb="FF000000"/>
      </right>
      <top/>
      <bottom/>
      <diagonal/>
    </border>
    <border>
      <left/>
      <right/>
      <top/>
      <bottom style="thin">
        <color theme="0" tint="-0.499984740745262"/>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ck">
        <color indexed="64"/>
      </right>
      <top style="thick">
        <color indexed="64"/>
      </top>
      <bottom/>
      <diagonal/>
    </border>
    <border>
      <left style="medium">
        <color indexed="64"/>
      </left>
      <right style="thick">
        <color indexed="64"/>
      </right>
      <top/>
      <bottom style="medium">
        <color indexed="64"/>
      </bottom>
      <diagonal/>
    </border>
    <border>
      <left/>
      <right style="thick">
        <color indexed="64"/>
      </right>
      <top/>
      <bottom/>
      <diagonal/>
    </border>
    <border>
      <left style="medium">
        <color indexed="64"/>
      </left>
      <right style="thick">
        <color indexed="64"/>
      </right>
      <top style="medium">
        <color indexed="64"/>
      </top>
      <bottom style="thick">
        <color indexed="64"/>
      </bottom>
      <diagonal/>
    </border>
    <border>
      <left style="medium">
        <color rgb="FF000000"/>
      </left>
      <right style="medium">
        <color rgb="FF000000"/>
      </right>
      <top/>
      <bottom style="medium">
        <color indexed="64"/>
      </bottom>
      <diagonal/>
    </border>
  </borders>
  <cellStyleXfs count="1986">
    <xf numFmtId="0" fontId="0" fillId="0" borderId="0"/>
    <xf numFmtId="167"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9" fillId="0" borderId="0"/>
    <xf numFmtId="171" fontId="23" fillId="0" borderId="0"/>
    <xf numFmtId="168" fontId="1" fillId="0" borderId="0" applyFont="0" applyFill="0" applyBorder="0" applyAlignment="0" applyProtection="0"/>
    <xf numFmtId="0" fontId="29" fillId="0" borderId="0"/>
    <xf numFmtId="0" fontId="29" fillId="0" borderId="0"/>
    <xf numFmtId="0" fontId="30" fillId="0" borderId="0"/>
    <xf numFmtId="0" fontId="29" fillId="0" borderId="0"/>
    <xf numFmtId="169" fontId="1" fillId="0" borderId="0" applyFont="0" applyFill="0" applyBorder="0" applyAlignment="0" applyProtection="0"/>
    <xf numFmtId="41" fontId="1" fillId="0" borderId="0" applyFont="0" applyFill="0" applyBorder="0" applyAlignment="0" applyProtection="0"/>
    <xf numFmtId="178" fontId="29" fillId="0" borderId="0" applyFont="0" applyFill="0" applyBorder="0" applyAlignment="0" applyProtection="0"/>
    <xf numFmtId="0" fontId="53" fillId="0" borderId="0" applyNumberFormat="0" applyFill="0" applyBorder="0" applyAlignment="0" applyProtection="0"/>
    <xf numFmtId="165" fontId="1" fillId="0" borderId="0" applyFont="0" applyFill="0" applyBorder="0" applyAlignment="0" applyProtection="0"/>
    <xf numFmtId="0" fontId="2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4" fillId="0" borderId="0" applyNumberForma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0" fontId="59" fillId="0" borderId="0" applyFont="0" applyFill="0" applyBorder="0" applyAlignment="0" applyProtection="0"/>
    <xf numFmtId="43" fontId="29" fillId="0" borderId="0" applyFont="0" applyFill="0" applyBorder="0" applyAlignment="0" applyProtection="0"/>
    <xf numFmtId="0" fontId="29" fillId="0" borderId="0" applyFont="0" applyFill="0" applyBorder="0" applyAlignment="0" applyProtection="0"/>
    <xf numFmtId="0" fontId="29" fillId="0" borderId="0"/>
    <xf numFmtId="0" fontId="29" fillId="0" borderId="0"/>
    <xf numFmtId="0" fontId="29" fillId="0" borderId="0"/>
    <xf numFmtId="167" fontId="1" fillId="0" borderId="0" applyFont="0" applyFill="0" applyBorder="0" applyAlignment="0" applyProtection="0"/>
    <xf numFmtId="9" fontId="29" fillId="0" borderId="0" applyFont="0" applyFill="0" applyBorder="0" applyAlignment="0" applyProtection="0"/>
    <xf numFmtId="0" fontId="1" fillId="0" borderId="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0" fontId="29" fillId="0" borderId="0"/>
    <xf numFmtId="0" fontId="1" fillId="0" borderId="0"/>
    <xf numFmtId="167" fontId="1" fillId="0" borderId="0" applyFont="0" applyFill="0" applyBorder="0" applyAlignment="0" applyProtection="0"/>
    <xf numFmtId="180" fontId="29" fillId="0" borderId="0" applyFont="0" applyFill="0" applyBorder="0" applyAlignment="0" applyProtection="0"/>
    <xf numFmtId="43" fontId="1" fillId="0" borderId="0" applyFont="0" applyFill="0" applyBorder="0" applyAlignment="0" applyProtection="0"/>
    <xf numFmtId="0" fontId="61" fillId="0" borderId="0"/>
    <xf numFmtId="0" fontId="29" fillId="0" borderId="0"/>
    <xf numFmtId="41" fontId="1" fillId="0" borderId="0" applyFont="0" applyFill="0" applyBorder="0" applyAlignment="0" applyProtection="0"/>
    <xf numFmtId="167"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29" fillId="0" borderId="0"/>
    <xf numFmtId="169" fontId="1" fillId="0" borderId="0" applyFont="0" applyFill="0" applyBorder="0" applyAlignment="0" applyProtection="0"/>
    <xf numFmtId="9" fontId="29" fillId="0" borderId="0" applyFont="0" applyFill="0" applyBorder="0" applyAlignment="0" applyProtection="0"/>
    <xf numFmtId="165"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7" fontId="96"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8" fillId="0" borderId="0"/>
    <xf numFmtId="41" fontId="1" fillId="0" borderId="0" applyFont="0" applyFill="0" applyBorder="0" applyAlignment="0" applyProtection="0"/>
    <xf numFmtId="165" fontId="1" fillId="0" borderId="0" applyFont="0" applyFill="0" applyBorder="0" applyAlignment="0" applyProtection="0"/>
    <xf numFmtId="0" fontId="43" fillId="0" borderId="0">
      <alignment vertical="top"/>
    </xf>
    <xf numFmtId="41" fontId="43" fillId="0" borderId="0" applyFont="0" applyFill="0" applyBorder="0" applyAlignment="0" applyProtection="0"/>
    <xf numFmtId="0" fontId="98"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1" fontId="19" fillId="0" borderId="0" applyFont="0" applyFill="0" applyBorder="0" applyAlignment="0" applyProtection="0"/>
    <xf numFmtId="41" fontId="1" fillId="0" borderId="0" applyFont="0" applyFill="0" applyBorder="0" applyAlignment="0" applyProtection="0"/>
    <xf numFmtId="41" fontId="43" fillId="0" borderId="0" applyFont="0" applyFill="0" applyBorder="0" applyAlignment="0" applyProtection="0"/>
    <xf numFmtId="41" fontId="19" fillId="0" borderId="0" applyFont="0" applyFill="0" applyBorder="0" applyAlignment="0" applyProtection="0"/>
    <xf numFmtId="41" fontId="1" fillId="0" borderId="0" applyFont="0" applyFill="0" applyBorder="0" applyAlignment="0" applyProtection="0"/>
    <xf numFmtId="185"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0" fontId="29" fillId="0" borderId="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9"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4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19" fillId="0" borderId="0" applyFont="0" applyFill="0" applyBorder="0" applyAlignment="0" applyProtection="0"/>
    <xf numFmtId="41" fontId="1" fillId="0" borderId="0" applyFont="0" applyFill="0" applyBorder="0" applyAlignment="0" applyProtection="0"/>
    <xf numFmtId="41" fontId="43" fillId="0" borderId="0" applyFont="0" applyFill="0" applyBorder="0" applyAlignment="0" applyProtection="0"/>
    <xf numFmtId="41" fontId="19" fillId="0" borderId="0" applyFont="0" applyFill="0" applyBorder="0" applyAlignment="0" applyProtection="0"/>
    <xf numFmtId="37" fontId="103" fillId="0" borderId="0"/>
    <xf numFmtId="0" fontId="105" fillId="0" borderId="0" applyNumberFormat="0" applyFill="0" applyBorder="0" applyAlignment="0" applyProtection="0">
      <alignment vertical="top"/>
      <protection locked="0"/>
    </xf>
    <xf numFmtId="40" fontId="104" fillId="0" borderId="0" applyFont="0" applyFill="0" applyBorder="0" applyAlignment="0" applyProtection="0"/>
    <xf numFmtId="38" fontId="104" fillId="0" borderId="0" applyFont="0" applyFill="0" applyBorder="0" applyAlignment="0" applyProtection="0"/>
    <xf numFmtId="41" fontId="29"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0" fontId="104" fillId="0" borderId="0" applyFont="0" applyFill="0" applyBorder="0" applyAlignment="0" applyProtection="0"/>
    <xf numFmtId="43"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0" fontId="29"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0" fontId="1" fillId="0" borderId="0"/>
    <xf numFmtId="0" fontId="29"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0" fontId="29" fillId="0" borderId="0"/>
    <xf numFmtId="0" fontId="29" fillId="0" borderId="0"/>
    <xf numFmtId="0" fontId="29" fillId="0" borderId="0"/>
    <xf numFmtId="0" fontId="29" fillId="0" borderId="0"/>
    <xf numFmtId="0" fontId="29" fillId="0" borderId="0"/>
    <xf numFmtId="0" fontId="29"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0" fontId="106" fillId="0" borderId="0"/>
    <xf numFmtId="0" fontId="106" fillId="0" borderId="0"/>
    <xf numFmtId="0" fontId="10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0" fontId="1"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29"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0" fontId="29" fillId="0" borderId="0"/>
    <xf numFmtId="0" fontId="29" fillId="0" borderId="0"/>
    <xf numFmtId="0" fontId="29" fillId="0" borderId="0"/>
    <xf numFmtId="0" fontId="29" fillId="0" borderId="0"/>
    <xf numFmtId="0" fontId="29" fillId="0" borderId="0"/>
    <xf numFmtId="0" fontId="29" fillId="0" borderId="0"/>
    <xf numFmtId="37" fontId="96" fillId="0" borderId="0"/>
    <xf numFmtId="0" fontId="59" fillId="8" borderId="8" applyNumberFormat="0" applyFont="0" applyAlignment="0" applyProtection="0"/>
    <xf numFmtId="0" fontId="1" fillId="8" borderId="8" applyNumberFormat="0" applyFont="0" applyAlignment="0" applyProtection="0"/>
    <xf numFmtId="0" fontId="59" fillId="8" borderId="8" applyNumberFormat="0" applyFont="0" applyAlignment="0" applyProtection="0"/>
    <xf numFmtId="9" fontId="104"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59" fillId="0" borderId="0" applyFont="0" applyFill="0" applyBorder="0" applyAlignment="0" applyProtection="0"/>
    <xf numFmtId="9" fontId="104" fillId="0" borderId="0" applyFont="0" applyFill="0" applyBorder="0" applyAlignment="0" applyProtection="0"/>
    <xf numFmtId="9" fontId="59" fillId="0" borderId="0" applyFont="0" applyFill="0" applyBorder="0" applyAlignment="0" applyProtection="0"/>
    <xf numFmtId="9" fontId="104" fillId="0" borderId="0" applyFont="0" applyFill="0" applyBorder="0" applyAlignment="0" applyProtection="0"/>
    <xf numFmtId="9" fontId="59" fillId="0" borderId="0" applyFont="0" applyFill="0" applyBorder="0" applyAlignment="0" applyProtection="0"/>
    <xf numFmtId="9" fontId="104" fillId="0" borderId="0" applyFont="0" applyFill="0" applyBorder="0" applyAlignment="0" applyProtection="0"/>
    <xf numFmtId="9" fontId="59"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38" fontId="104" fillId="0" borderId="0" applyFont="0" applyBorder="0" applyAlignment="0" applyProtection="0"/>
    <xf numFmtId="165" fontId="96" fillId="0" borderId="0" applyFont="0" applyFill="0" applyBorder="0" applyAlignment="0" applyProtection="0"/>
    <xf numFmtId="165" fontId="96" fillId="0" borderId="0" applyFont="0" applyFill="0" applyBorder="0" applyAlignment="0" applyProtection="0"/>
    <xf numFmtId="37" fontId="96" fillId="0" borderId="0"/>
    <xf numFmtId="37" fontId="96" fillId="0" borderId="0"/>
    <xf numFmtId="37" fontId="96" fillId="0" borderId="0"/>
    <xf numFmtId="0" fontId="1" fillId="0" borderId="0"/>
    <xf numFmtId="0" fontId="106" fillId="0" borderId="0"/>
    <xf numFmtId="37" fontId="96" fillId="0" borderId="0"/>
    <xf numFmtId="37" fontId="96" fillId="0" borderId="0"/>
    <xf numFmtId="37" fontId="96" fillId="0" borderId="0"/>
    <xf numFmtId="37" fontId="96" fillId="0" borderId="0"/>
    <xf numFmtId="37" fontId="96" fillId="0" borderId="0"/>
    <xf numFmtId="37" fontId="96" fillId="0" borderId="0"/>
    <xf numFmtId="37" fontId="96" fillId="0" borderId="0"/>
    <xf numFmtId="0" fontId="1" fillId="0" borderId="0"/>
    <xf numFmtId="37" fontId="96" fillId="0" borderId="0"/>
    <xf numFmtId="37" fontId="96" fillId="0" borderId="0"/>
    <xf numFmtId="37" fontId="96" fillId="0" borderId="0"/>
    <xf numFmtId="43" fontId="1" fillId="0" borderId="0" applyFont="0" applyFill="0" applyBorder="0" applyAlignment="0" applyProtection="0"/>
    <xf numFmtId="0" fontId="106" fillId="0" borderId="0"/>
    <xf numFmtId="0" fontId="1" fillId="0" borderId="0"/>
    <xf numFmtId="37" fontId="96" fillId="0" borderId="0"/>
    <xf numFmtId="37" fontId="96" fillId="0" borderId="0"/>
    <xf numFmtId="0" fontId="106" fillId="0" borderId="0"/>
    <xf numFmtId="0" fontId="106" fillId="0" borderId="0"/>
    <xf numFmtId="0" fontId="106" fillId="0" borderId="0"/>
    <xf numFmtId="0" fontId="106" fillId="0" borderId="0"/>
    <xf numFmtId="0" fontId="59" fillId="8" borderId="8" applyNumberFormat="0" applyFont="0" applyAlignment="0" applyProtection="0"/>
    <xf numFmtId="9" fontId="104" fillId="0" borderId="0" applyFont="0" applyFill="0" applyBorder="0" applyAlignment="0" applyProtection="0"/>
    <xf numFmtId="9"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40" fontId="104" fillId="0" borderId="0" applyFont="0" applyFill="0" applyBorder="0" applyAlignment="0" applyProtection="0"/>
    <xf numFmtId="0" fontId="29" fillId="0" borderId="0" applyNumberFormat="0" applyFill="0" applyBorder="0" applyAlignment="0" applyProtection="0"/>
    <xf numFmtId="0" fontId="29" fillId="0" borderId="0"/>
    <xf numFmtId="0" fontId="29" fillId="0" borderId="0"/>
    <xf numFmtId="0" fontId="1" fillId="0" borderId="0"/>
    <xf numFmtId="165" fontId="59" fillId="0" borderId="0" applyFont="0" applyFill="0" applyBorder="0" applyAlignment="0" applyProtection="0"/>
    <xf numFmtId="0" fontId="29" fillId="0" borderId="0"/>
    <xf numFmtId="43" fontId="29"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29" fillId="0" borderId="0" applyFont="0" applyFill="0" applyBorder="0" applyAlignment="0" applyProtection="0"/>
    <xf numFmtId="0" fontId="29" fillId="0" borderId="0" applyNumberFormat="0" applyFill="0" applyBorder="0" applyAlignment="0" applyProtection="0"/>
    <xf numFmtId="0" fontId="1" fillId="0" borderId="0"/>
    <xf numFmtId="0" fontId="29" fillId="0" borderId="0"/>
    <xf numFmtId="165" fontId="29" fillId="0" borderId="0" applyFont="0" applyFill="0" applyBorder="0" applyAlignment="0" applyProtection="0"/>
    <xf numFmtId="165" fontId="1" fillId="0" borderId="0" applyFont="0" applyFill="0" applyBorder="0" applyAlignment="0" applyProtection="0"/>
    <xf numFmtId="0" fontId="19" fillId="0" borderId="0"/>
    <xf numFmtId="164" fontId="29" fillId="0" borderId="0" applyFont="0" applyFill="0" applyBorder="0" applyAlignment="0" applyProtection="0"/>
    <xf numFmtId="165" fontId="1" fillId="0" borderId="0" applyFont="0" applyFill="0" applyBorder="0" applyAlignment="0" applyProtection="0"/>
    <xf numFmtId="0" fontId="19" fillId="0" borderId="0"/>
    <xf numFmtId="0" fontId="29" fillId="0" borderId="0"/>
    <xf numFmtId="165" fontId="59" fillId="0" borderId="0" applyFont="0" applyFill="0" applyBorder="0" applyAlignment="0" applyProtection="0"/>
    <xf numFmtId="165" fontId="29" fillId="0" borderId="0" applyFont="0" applyFill="0" applyBorder="0" applyAlignment="0" applyProtection="0"/>
    <xf numFmtId="0" fontId="29" fillId="0" borderId="0"/>
    <xf numFmtId="0" fontId="29" fillId="0" borderId="0"/>
    <xf numFmtId="165" fontId="29" fillId="0" borderId="0" applyFont="0" applyFill="0" applyBorder="0" applyAlignment="0" applyProtection="0"/>
    <xf numFmtId="0" fontId="104" fillId="0" borderId="0"/>
    <xf numFmtId="167" fontId="1" fillId="0" borderId="0" applyFont="0" applyFill="0" applyBorder="0" applyAlignment="0" applyProtection="0"/>
    <xf numFmtId="0" fontId="107" fillId="0" borderId="0" applyNumberFormat="0" applyFill="0" applyBorder="0" applyAlignment="0" applyProtection="0"/>
    <xf numFmtId="0" fontId="108" fillId="0" borderId="0"/>
    <xf numFmtId="0" fontId="109" fillId="0" borderId="0"/>
    <xf numFmtId="0" fontId="104" fillId="0" borderId="0"/>
    <xf numFmtId="167" fontId="104"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0" fontId="29" fillId="0" borderId="0"/>
    <xf numFmtId="180" fontId="29" fillId="0" borderId="0" applyFont="0" applyFill="0" applyBorder="0" applyAlignment="0" applyProtection="0"/>
    <xf numFmtId="165" fontId="29" fillId="0" borderId="0" applyFont="0" applyFill="0" applyBorder="0" applyAlignment="0" applyProtection="0"/>
    <xf numFmtId="180" fontId="29" fillId="0" borderId="0" applyFont="0" applyFill="0" applyBorder="0" applyAlignment="0" applyProtection="0"/>
    <xf numFmtId="175" fontId="29" fillId="0" borderId="0" applyFont="0" applyFill="0" applyBorder="0" applyAlignment="0" applyProtection="0"/>
    <xf numFmtId="175" fontId="29" fillId="0" borderId="0" applyFont="0" applyFill="0" applyBorder="0" applyAlignment="0" applyProtection="0"/>
    <xf numFmtId="175" fontId="29" fillId="0" borderId="0" applyFont="0" applyFill="0" applyBorder="0" applyAlignment="0" applyProtection="0"/>
    <xf numFmtId="175" fontId="29" fillId="0" borderId="0" applyFont="0" applyFill="0" applyBorder="0" applyAlignment="0" applyProtection="0"/>
    <xf numFmtId="0" fontId="41" fillId="0" borderId="0"/>
    <xf numFmtId="41"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10" fillId="0" borderId="0"/>
    <xf numFmtId="0" fontId="1" fillId="0" borderId="0"/>
    <xf numFmtId="171" fontId="29" fillId="0" borderId="0"/>
    <xf numFmtId="43" fontId="29" fillId="0" borderId="0" applyFont="0" applyFill="0" applyBorder="0" applyAlignment="0" applyProtection="0"/>
    <xf numFmtId="41" fontId="11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5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186" fontId="111" fillId="0" borderId="0"/>
    <xf numFmtId="9" fontId="112" fillId="0" borderId="0" applyFont="0" applyFill="0" applyBorder="0" applyAlignment="0" applyProtection="0"/>
    <xf numFmtId="0" fontId="29" fillId="0" borderId="0"/>
    <xf numFmtId="9" fontId="29" fillId="0" borderId="0" applyFill="0" applyBorder="0" applyAlignment="0" applyProtection="0"/>
    <xf numFmtId="188" fontId="29" fillId="0" borderId="0" applyFont="0" applyFill="0" applyBorder="0" applyAlignment="0" applyProtection="0"/>
    <xf numFmtId="0" fontId="29" fillId="0" borderId="0" applyFill="0" applyBorder="0" applyAlignment="0" applyProtection="0"/>
    <xf numFmtId="187" fontId="29" fillId="0" borderId="0" applyFont="0" applyFill="0" applyBorder="0" applyAlignment="0" applyProtection="0"/>
    <xf numFmtId="187" fontId="29" fillId="0" borderId="0" applyFont="0" applyFill="0" applyBorder="0" applyAlignment="0" applyProtection="0"/>
    <xf numFmtId="164" fontId="29" fillId="0" borderId="0" applyFont="0" applyFill="0" applyBorder="0" applyAlignment="0" applyProtection="0"/>
    <xf numFmtId="188"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0" fontId="59" fillId="0" borderId="0"/>
    <xf numFmtId="0" fontId="29" fillId="0" borderId="0"/>
    <xf numFmtId="0" fontId="29" fillId="0" borderId="0"/>
    <xf numFmtId="0" fontId="29" fillId="0" borderId="0" applyNumberFormat="0" applyFont="0" applyFill="0" applyBorder="0" applyAlignment="0" applyProtection="0">
      <alignment vertical="top"/>
    </xf>
    <xf numFmtId="0" fontId="29" fillId="0" borderId="0" applyNumberFormat="0" applyFont="0" applyFill="0" applyBorder="0" applyAlignment="0" applyProtection="0">
      <alignment vertical="top"/>
    </xf>
    <xf numFmtId="9" fontId="29" fillId="0" borderId="0" applyFont="0" applyFill="0" applyBorder="0" applyAlignment="0" applyProtection="0"/>
    <xf numFmtId="9" fontId="29" fillId="0" borderId="0" applyFont="0" applyFill="0" applyBorder="0" applyAlignment="0" applyProtection="0"/>
    <xf numFmtId="9" fontId="5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59" fillId="0" borderId="0" applyFont="0" applyFill="0" applyBorder="0" applyAlignment="0" applyProtection="0"/>
    <xf numFmtId="165" fontId="1"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 fillId="0" borderId="0" applyFont="0" applyFill="0" applyBorder="0" applyAlignment="0" applyProtection="0"/>
    <xf numFmtId="164" fontId="29" fillId="0" borderId="0" applyFont="0" applyFill="0" applyBorder="0" applyAlignment="0" applyProtection="0"/>
    <xf numFmtId="165" fontId="1" fillId="0" borderId="0" applyFont="0" applyFill="0" applyBorder="0" applyAlignment="0" applyProtection="0"/>
    <xf numFmtId="165" fontId="5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4"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cellStyleXfs>
  <cellXfs count="776">
    <xf numFmtId="0" fontId="0" fillId="0" borderId="0" xfId="0"/>
    <xf numFmtId="0" fontId="18" fillId="0" borderId="0" xfId="0" applyFont="1"/>
    <xf numFmtId="0" fontId="21" fillId="0" borderId="0" xfId="0" applyFont="1" applyAlignment="1">
      <alignment wrapText="1"/>
    </xf>
    <xf numFmtId="0" fontId="21" fillId="0" borderId="0" xfId="0" applyFont="1"/>
    <xf numFmtId="170" fontId="21" fillId="0" borderId="0" xfId="1" applyNumberFormat="1" applyFont="1"/>
    <xf numFmtId="0" fontId="25" fillId="0" borderId="17" xfId="0" applyFont="1" applyBorder="1"/>
    <xf numFmtId="0" fontId="26" fillId="0" borderId="17" xfId="0" applyFont="1" applyBorder="1"/>
    <xf numFmtId="0" fontId="28" fillId="0" borderId="17" xfId="0" applyFont="1" applyBorder="1"/>
    <xf numFmtId="168" fontId="21" fillId="0" borderId="0" xfId="0" applyNumberFormat="1" applyFont="1"/>
    <xf numFmtId="0" fontId="21" fillId="0" borderId="0" xfId="0" applyFont="1" applyAlignment="1">
      <alignment vertical="center"/>
    </xf>
    <xf numFmtId="168" fontId="21" fillId="0" borderId="0" xfId="0" applyNumberFormat="1" applyFont="1" applyAlignment="1">
      <alignment vertical="center"/>
    </xf>
    <xf numFmtId="0" fontId="31" fillId="0" borderId="17" xfId="0" quotePrefix="1" applyFont="1" applyBorder="1"/>
    <xf numFmtId="0" fontId="31" fillId="0" borderId="17" xfId="0" applyFont="1" applyBorder="1"/>
    <xf numFmtId="172" fontId="21" fillId="0" borderId="0" xfId="0" applyNumberFormat="1" applyFont="1" applyAlignment="1">
      <alignment vertical="center"/>
    </xf>
    <xf numFmtId="3" fontId="21" fillId="0" borderId="0" xfId="0" applyNumberFormat="1" applyFont="1" applyAlignment="1">
      <alignment vertical="center"/>
    </xf>
    <xf numFmtId="0" fontId="32" fillId="0" borderId="0" xfId="0" applyFont="1" applyAlignment="1">
      <alignment vertical="center"/>
    </xf>
    <xf numFmtId="168" fontId="32" fillId="0" borderId="0" xfId="0" applyNumberFormat="1" applyFont="1" applyAlignment="1">
      <alignment vertical="center"/>
    </xf>
    <xf numFmtId="0" fontId="32" fillId="0" borderId="0" xfId="0" applyFont="1"/>
    <xf numFmtId="0" fontId="34" fillId="0" borderId="0" xfId="49" applyFont="1"/>
    <xf numFmtId="0" fontId="21" fillId="0" borderId="0" xfId="0" applyFont="1" applyAlignment="1">
      <alignment horizontal="center" wrapText="1"/>
    </xf>
    <xf numFmtId="167" fontId="21" fillId="0" borderId="0" xfId="0" applyNumberFormat="1" applyFont="1"/>
    <xf numFmtId="0" fontId="22" fillId="0" borderId="0" xfId="0" applyFont="1" applyAlignment="1">
      <alignment horizontal="center" wrapText="1"/>
    </xf>
    <xf numFmtId="0" fontId="22" fillId="0" borderId="0" xfId="0" applyFont="1" applyAlignment="1">
      <alignment vertical="center"/>
    </xf>
    <xf numFmtId="0" fontId="39" fillId="0" borderId="17" xfId="0" applyFont="1" applyBorder="1"/>
    <xf numFmtId="49" fontId="21" fillId="0" borderId="17" xfId="0" applyNumberFormat="1" applyFont="1" applyBorder="1"/>
    <xf numFmtId="0" fontId="39" fillId="0" borderId="0" xfId="0" applyFont="1"/>
    <xf numFmtId="49" fontId="21" fillId="0" borderId="0" xfId="0" applyNumberFormat="1" applyFont="1"/>
    <xf numFmtId="49" fontId="21" fillId="0" borderId="0" xfId="0" quotePrefix="1" applyNumberFormat="1" applyFont="1"/>
    <xf numFmtId="0" fontId="34" fillId="0" borderId="0" xfId="49" applyFont="1" applyAlignment="1">
      <alignment wrapText="1"/>
    </xf>
    <xf numFmtId="0" fontId="40" fillId="0" borderId="0" xfId="49" applyFont="1" applyAlignment="1">
      <alignment horizontal="center" vertical="center"/>
    </xf>
    <xf numFmtId="0" fontId="25" fillId="0" borderId="14" xfId="0" applyFont="1" applyBorder="1"/>
    <xf numFmtId="0" fontId="33" fillId="0" borderId="0" xfId="49" applyFont="1"/>
    <xf numFmtId="175" fontId="21" fillId="0" borderId="0" xfId="0" applyNumberFormat="1" applyFont="1"/>
    <xf numFmtId="0" fontId="35" fillId="0" borderId="0" xfId="0" applyFont="1"/>
    <xf numFmtId="0" fontId="36" fillId="0" borderId="0" xfId="0" applyFont="1"/>
    <xf numFmtId="0" fontId="36" fillId="0" borderId="0" xfId="0" applyFont="1" applyAlignment="1">
      <alignment horizontal="left"/>
    </xf>
    <xf numFmtId="0" fontId="36" fillId="0" borderId="0" xfId="0" applyFont="1" applyAlignment="1">
      <alignment horizontal="left" wrapText="1"/>
    </xf>
    <xf numFmtId="0" fontId="33" fillId="0" borderId="0" xfId="49" quotePrefix="1" applyFont="1" applyAlignment="1">
      <alignment horizontal="left"/>
    </xf>
    <xf numFmtId="0" fontId="36" fillId="0" borderId="18" xfId="0" applyFont="1" applyBorder="1"/>
    <xf numFmtId="0" fontId="36" fillId="0" borderId="17" xfId="0" applyFont="1" applyBorder="1"/>
    <xf numFmtId="0" fontId="24" fillId="0" borderId="0" xfId="49" applyFont="1"/>
    <xf numFmtId="0" fontId="34" fillId="0" borderId="0" xfId="49" applyFont="1" applyAlignment="1">
      <alignment horizontal="left"/>
    </xf>
    <xf numFmtId="174" fontId="34" fillId="0" borderId="0" xfId="49" applyNumberFormat="1" applyFont="1"/>
    <xf numFmtId="168" fontId="34" fillId="0" borderId="0" xfId="49" applyNumberFormat="1" applyFont="1"/>
    <xf numFmtId="0" fontId="34" fillId="0" borderId="16" xfId="49" applyFont="1" applyBorder="1"/>
    <xf numFmtId="0" fontId="40" fillId="0" borderId="0" xfId="49" applyFont="1" applyAlignment="1">
      <alignment horizontal="center" vertical="center" wrapText="1"/>
    </xf>
    <xf numFmtId="0" fontId="34" fillId="0" borderId="0" xfId="49" quotePrefix="1" applyFont="1" applyAlignment="1">
      <alignment horizontal="left"/>
    </xf>
    <xf numFmtId="0" fontId="34" fillId="0" borderId="0" xfId="49" quotePrefix="1" applyFont="1"/>
    <xf numFmtId="0" fontId="35" fillId="0" borderId="0" xfId="0" applyFont="1" applyAlignment="1">
      <alignment horizontal="center"/>
    </xf>
    <xf numFmtId="0" fontId="44" fillId="0" borderId="0" xfId="0" applyFont="1" applyAlignment="1">
      <alignment vertical="center"/>
    </xf>
    <xf numFmtId="0" fontId="46" fillId="0" borderId="0" xfId="0" applyFont="1"/>
    <xf numFmtId="0" fontId="46" fillId="0" borderId="0" xfId="0" applyFont="1" applyAlignment="1">
      <alignment horizontal="left"/>
    </xf>
    <xf numFmtId="0" fontId="46" fillId="0" borderId="0" xfId="0" applyFont="1" applyAlignment="1">
      <alignment horizontal="center"/>
    </xf>
    <xf numFmtId="167" fontId="46" fillId="0" borderId="0" xfId="1" applyFont="1"/>
    <xf numFmtId="0" fontId="47" fillId="34" borderId="10" xfId="0" applyFont="1" applyFill="1" applyBorder="1" applyAlignment="1">
      <alignment horizontal="center"/>
    </xf>
    <xf numFmtId="0" fontId="46" fillId="0" borderId="10" xfId="0" applyFont="1" applyBorder="1" applyAlignment="1">
      <alignment horizontal="center"/>
    </xf>
    <xf numFmtId="0" fontId="47" fillId="0" borderId="0" xfId="0" applyFont="1" applyAlignment="1">
      <alignment horizontal="center"/>
    </xf>
    <xf numFmtId="0" fontId="46" fillId="0" borderId="10" xfId="0" applyFont="1" applyBorder="1" applyAlignment="1">
      <alignment horizontal="center" wrapText="1"/>
    </xf>
    <xf numFmtId="167" fontId="46" fillId="0" borderId="10" xfId="1" applyFont="1" applyFill="1" applyBorder="1" applyAlignment="1">
      <alignment wrapText="1"/>
    </xf>
    <xf numFmtId="0" fontId="48" fillId="36" borderId="13" xfId="0" applyFont="1" applyFill="1" applyBorder="1"/>
    <xf numFmtId="0" fontId="48" fillId="36" borderId="15" xfId="0" applyFont="1" applyFill="1" applyBorder="1"/>
    <xf numFmtId="0" fontId="22" fillId="0" borderId="33" xfId="0" applyFont="1" applyBorder="1" applyAlignment="1">
      <alignment vertical="center" wrapText="1"/>
    </xf>
    <xf numFmtId="3" fontId="34" fillId="0" borderId="0" xfId="49" applyNumberFormat="1" applyFont="1"/>
    <xf numFmtId="0" fontId="21" fillId="0" borderId="0" xfId="0" applyFont="1" applyAlignment="1">
      <alignment horizontal="center"/>
    </xf>
    <xf numFmtId="0" fontId="18" fillId="0" borderId="0" xfId="0" applyFont="1" applyAlignment="1">
      <alignment horizontal="center"/>
    </xf>
    <xf numFmtId="175" fontId="34" fillId="0" borderId="26" xfId="45" applyNumberFormat="1" applyFont="1" applyFill="1" applyBorder="1"/>
    <xf numFmtId="0" fontId="35" fillId="0" borderId="28" xfId="0" applyFont="1" applyBorder="1"/>
    <xf numFmtId="170" fontId="46" fillId="0" borderId="0" xfId="1" applyNumberFormat="1" applyFont="1"/>
    <xf numFmtId="167" fontId="47" fillId="34" borderId="10" xfId="1" applyFont="1" applyFill="1" applyBorder="1" applyAlignment="1">
      <alignment horizontal="center"/>
    </xf>
    <xf numFmtId="170" fontId="47" fillId="34" borderId="10" xfId="1" applyNumberFormat="1" applyFont="1" applyFill="1" applyBorder="1" applyAlignment="1">
      <alignment horizontal="center"/>
    </xf>
    <xf numFmtId="170" fontId="46" fillId="0" borderId="10" xfId="1" applyNumberFormat="1" applyFont="1" applyFill="1" applyBorder="1" applyAlignment="1">
      <alignment wrapText="1"/>
    </xf>
    <xf numFmtId="170" fontId="46" fillId="0" borderId="10" xfId="1" applyNumberFormat="1" applyFont="1" applyBorder="1"/>
    <xf numFmtId="0" fontId="33" fillId="0" borderId="0" xfId="46" applyFont="1"/>
    <xf numFmtId="168" fontId="34" fillId="0" borderId="0" xfId="46" applyNumberFormat="1" applyFont="1"/>
    <xf numFmtId="173" fontId="21" fillId="0" borderId="0" xfId="0" applyNumberFormat="1" applyFont="1" applyAlignment="1">
      <alignment vertical="center"/>
    </xf>
    <xf numFmtId="167" fontId="34" fillId="0" borderId="0" xfId="1" applyFont="1" applyFill="1" applyBorder="1"/>
    <xf numFmtId="0" fontId="35" fillId="0" borderId="0" xfId="0" applyFont="1" applyAlignment="1">
      <alignment vertical="center"/>
    </xf>
    <xf numFmtId="0" fontId="52" fillId="37" borderId="27" xfId="0" applyFont="1" applyFill="1" applyBorder="1" applyAlignment="1">
      <alignment vertical="center"/>
    </xf>
    <xf numFmtId="0" fontId="52" fillId="37" borderId="39" xfId="0" applyFont="1" applyFill="1" applyBorder="1" applyAlignment="1">
      <alignment horizontal="center" vertical="center"/>
    </xf>
    <xf numFmtId="0" fontId="52" fillId="37" borderId="42" xfId="0" applyFont="1" applyFill="1" applyBorder="1" applyAlignment="1">
      <alignment horizontal="center" vertical="center"/>
    </xf>
    <xf numFmtId="0" fontId="36" fillId="0" borderId="0" xfId="0" applyFont="1" applyAlignment="1">
      <alignment vertical="center"/>
    </xf>
    <xf numFmtId="0" fontId="35" fillId="0" borderId="0" xfId="0" applyFont="1" applyAlignment="1">
      <alignment horizontal="justify" vertical="center"/>
    </xf>
    <xf numFmtId="0" fontId="33" fillId="0" borderId="0" xfId="49" quotePrefix="1" applyFont="1" applyAlignment="1">
      <alignment horizontal="center"/>
    </xf>
    <xf numFmtId="0" fontId="18" fillId="0" borderId="0" xfId="0" applyFont="1" applyAlignment="1">
      <alignment vertical="center"/>
    </xf>
    <xf numFmtId="0" fontId="21" fillId="0" borderId="35" xfId="0" applyFont="1" applyBorder="1" applyAlignment="1">
      <alignment horizontal="left" indent="1"/>
    </xf>
    <xf numFmtId="0" fontId="37" fillId="0" borderId="0" xfId="0" applyFont="1" applyAlignment="1">
      <alignment horizontal="justify" vertical="center"/>
    </xf>
    <xf numFmtId="0" fontId="20" fillId="0" borderId="0" xfId="0" applyFont="1" applyAlignment="1">
      <alignment vertical="center"/>
    </xf>
    <xf numFmtId="0" fontId="37" fillId="0" borderId="0" xfId="0" applyFont="1" applyAlignment="1">
      <alignment vertical="center"/>
    </xf>
    <xf numFmtId="0" fontId="34" fillId="0" borderId="0" xfId="46" applyFont="1" applyAlignment="1">
      <alignment horizontal="left"/>
    </xf>
    <xf numFmtId="0" fontId="35" fillId="0" borderId="0" xfId="0" applyFont="1" applyAlignment="1">
      <alignment horizontal="left" vertical="center"/>
    </xf>
    <xf numFmtId="14" fontId="36" fillId="0" borderId="0" xfId="0" applyNumberFormat="1" applyFont="1"/>
    <xf numFmtId="0" fontId="36" fillId="0" borderId="0" xfId="0" applyFont="1" applyAlignment="1">
      <alignment horizontal="left" vertical="center" wrapText="1"/>
    </xf>
    <xf numFmtId="0" fontId="34" fillId="0" borderId="16" xfId="46" applyFont="1" applyBorder="1"/>
    <xf numFmtId="0" fontId="35" fillId="0" borderId="0" xfId="0" applyFont="1" applyAlignment="1">
      <alignment horizontal="left" indent="1"/>
    </xf>
    <xf numFmtId="0" fontId="37" fillId="0" borderId="0" xfId="0" applyFont="1" applyAlignment="1">
      <alignment vertical="center" wrapText="1"/>
    </xf>
    <xf numFmtId="0" fontId="20" fillId="0" borderId="0" xfId="0" applyFont="1" applyAlignment="1">
      <alignment horizontal="justify" vertical="center" wrapText="1"/>
    </xf>
    <xf numFmtId="0" fontId="20" fillId="0" borderId="0" xfId="0" applyFont="1" applyAlignment="1">
      <alignment vertical="center" wrapText="1"/>
    </xf>
    <xf numFmtId="0" fontId="37" fillId="0" borderId="16" xfId="0" applyFont="1" applyBorder="1" applyAlignment="1">
      <alignment horizontal="center" vertical="center" wrapText="1"/>
    </xf>
    <xf numFmtId="0" fontId="37" fillId="0" borderId="16" xfId="0" applyFont="1" applyBorder="1" applyAlignment="1">
      <alignment horizontal="left" vertical="center"/>
    </xf>
    <xf numFmtId="0" fontId="64" fillId="0" borderId="0" xfId="46" applyFont="1"/>
    <xf numFmtId="0" fontId="20" fillId="0" borderId="0" xfId="0" applyFont="1" applyAlignment="1">
      <alignment horizontal="justify" vertical="center"/>
    </xf>
    <xf numFmtId="41" fontId="20" fillId="0" borderId="0" xfId="51" applyFont="1" applyAlignment="1">
      <alignment vertical="center"/>
    </xf>
    <xf numFmtId="0" fontId="34" fillId="0" borderId="0" xfId="46" applyFont="1" applyAlignment="1">
      <alignment horizontal="right"/>
    </xf>
    <xf numFmtId="0" fontId="20" fillId="0" borderId="16" xfId="0" applyFont="1" applyBorder="1" applyAlignment="1">
      <alignment horizontal="justify" vertical="center" wrapText="1"/>
    </xf>
    <xf numFmtId="0" fontId="20" fillId="0" borderId="16" xfId="0" applyFont="1" applyBorder="1" applyAlignment="1">
      <alignment horizontal="left" vertical="center"/>
    </xf>
    <xf numFmtId="0" fontId="20" fillId="0" borderId="15" xfId="0" applyFont="1" applyBorder="1" applyAlignment="1">
      <alignment horizontal="center" vertical="center"/>
    </xf>
    <xf numFmtId="0" fontId="20" fillId="0" borderId="15" xfId="0" applyFont="1" applyBorder="1" applyAlignment="1">
      <alignment vertical="center"/>
    </xf>
    <xf numFmtId="3" fontId="20" fillId="0" borderId="15" xfId="0" applyNumberFormat="1" applyFont="1" applyBorder="1" applyAlignment="1">
      <alignment horizontal="center" vertical="center"/>
    </xf>
    <xf numFmtId="3" fontId="20" fillId="0" borderId="15" xfId="0" applyNumberFormat="1" applyFont="1" applyBorder="1" applyAlignment="1">
      <alignment horizontal="right" vertical="center"/>
    </xf>
    <xf numFmtId="10" fontId="20" fillId="0" borderId="15" xfId="0" applyNumberFormat="1" applyFont="1" applyBorder="1" applyAlignment="1">
      <alignment horizontal="right" vertical="center"/>
    </xf>
    <xf numFmtId="0" fontId="51" fillId="0" borderId="63" xfId="0" applyFont="1" applyBorder="1" applyAlignment="1">
      <alignment horizontal="center" vertical="center" wrapText="1"/>
    </xf>
    <xf numFmtId="0" fontId="20" fillId="0" borderId="62" xfId="0" applyFont="1" applyBorder="1" applyAlignment="1">
      <alignment horizontal="center" vertical="center"/>
    </xf>
    <xf numFmtId="3" fontId="20" fillId="0" borderId="62" xfId="0" applyNumberFormat="1" applyFont="1" applyBorder="1" applyAlignment="1">
      <alignment horizontal="right" vertical="center"/>
    </xf>
    <xf numFmtId="10" fontId="20" fillId="0" borderId="62" xfId="0" applyNumberFormat="1" applyFont="1" applyBorder="1" applyAlignment="1">
      <alignment horizontal="right" vertical="center"/>
    </xf>
    <xf numFmtId="0" fontId="20" fillId="0" borderId="62" xfId="0" applyFont="1" applyBorder="1" applyAlignment="1">
      <alignment vertical="center" wrapText="1"/>
    </xf>
    <xf numFmtId="3" fontId="20" fillId="0" borderId="62" xfId="0" applyNumberFormat="1" applyFont="1" applyBorder="1" applyAlignment="1">
      <alignment horizontal="center" vertical="center"/>
    </xf>
    <xf numFmtId="0" fontId="34" fillId="0" borderId="0" xfId="46" applyFont="1" applyAlignment="1">
      <alignment wrapText="1"/>
    </xf>
    <xf numFmtId="0" fontId="34" fillId="0" borderId="0" xfId="46" applyFont="1" applyAlignment="1">
      <alignment vertical="center"/>
    </xf>
    <xf numFmtId="0" fontId="65" fillId="42" borderId="0" xfId="0" applyFont="1" applyFill="1" applyAlignment="1">
      <alignment horizontal="justify" vertical="center" wrapText="1"/>
    </xf>
    <xf numFmtId="0" fontId="65" fillId="42" borderId="0" xfId="0" applyFont="1" applyFill="1" applyAlignment="1">
      <alignment horizontal="left" vertical="center"/>
    </xf>
    <xf numFmtId="0" fontId="49" fillId="42" borderId="36" xfId="0" applyFont="1" applyFill="1" applyBorder="1" applyAlignment="1">
      <alignment horizontal="center" vertical="center"/>
    </xf>
    <xf numFmtId="179" fontId="49" fillId="42" borderId="25" xfId="0" applyNumberFormat="1" applyFont="1" applyFill="1" applyBorder="1" applyAlignment="1">
      <alignment horizontal="center" vertical="center" wrapText="1"/>
    </xf>
    <xf numFmtId="0" fontId="49" fillId="42" borderId="25" xfId="0" applyFont="1" applyFill="1" applyBorder="1" applyAlignment="1">
      <alignment horizontal="center" vertical="center"/>
    </xf>
    <xf numFmtId="0" fontId="22" fillId="0" borderId="35" xfId="0" applyFont="1" applyBorder="1" applyAlignment="1">
      <alignment horizontal="left" vertical="center" indent="1"/>
    </xf>
    <xf numFmtId="0" fontId="21" fillId="0" borderId="35" xfId="0" applyFont="1" applyBorder="1" applyAlignment="1">
      <alignment horizontal="left" vertical="center" indent="1"/>
    </xf>
    <xf numFmtId="0" fontId="21" fillId="0" borderId="35" xfId="0" applyFont="1" applyBorder="1" applyAlignment="1">
      <alignment horizontal="left" vertical="center" wrapText="1" indent="1"/>
    </xf>
    <xf numFmtId="0" fontId="22" fillId="0" borderId="35" xfId="0" applyFont="1" applyBorder="1" applyAlignment="1">
      <alignment horizontal="left" indent="1"/>
    </xf>
    <xf numFmtId="0" fontId="22" fillId="0" borderId="44" xfId="0" applyFont="1" applyBorder="1" applyAlignment="1">
      <alignment horizontal="left" vertical="center" indent="1"/>
    </xf>
    <xf numFmtId="0" fontId="47" fillId="34" borderId="10" xfId="0" applyFont="1" applyFill="1" applyBorder="1" applyAlignment="1">
      <alignment horizontal="left" vertical="center"/>
    </xf>
    <xf numFmtId="177" fontId="46" fillId="0" borderId="10" xfId="51" applyNumberFormat="1" applyFont="1" applyBorder="1"/>
    <xf numFmtId="0" fontId="49" fillId="42" borderId="32" xfId="0" applyFont="1" applyFill="1" applyBorder="1" applyAlignment="1">
      <alignment horizontal="center" vertical="center" wrapText="1"/>
    </xf>
    <xf numFmtId="179" fontId="49" fillId="42" borderId="33" xfId="0" applyNumberFormat="1" applyFont="1" applyFill="1" applyBorder="1" applyAlignment="1">
      <alignment horizontal="center" vertical="center" wrapText="1"/>
    </xf>
    <xf numFmtId="0" fontId="21" fillId="0" borderId="29" xfId="0" applyFont="1" applyBorder="1" applyAlignment="1">
      <alignment vertical="center" wrapText="1"/>
    </xf>
    <xf numFmtId="0" fontId="32" fillId="42" borderId="21" xfId="0" applyFont="1" applyFill="1" applyBorder="1"/>
    <xf numFmtId="0" fontId="32" fillId="42" borderId="12" xfId="0" applyFont="1" applyFill="1" applyBorder="1"/>
    <xf numFmtId="175" fontId="22" fillId="0" borderId="33" xfId="51" applyNumberFormat="1" applyFont="1" applyBorder="1" applyAlignment="1">
      <alignment horizontal="right" indent="1"/>
    </xf>
    <xf numFmtId="175" fontId="21" fillId="0" borderId="33" xfId="51" applyNumberFormat="1" applyFont="1" applyBorder="1" applyAlignment="1">
      <alignment horizontal="right" indent="1"/>
    </xf>
    <xf numFmtId="175" fontId="21" fillId="0" borderId="33" xfId="51" applyNumberFormat="1" applyFont="1" applyFill="1" applyBorder="1" applyAlignment="1">
      <alignment horizontal="right" indent="1"/>
    </xf>
    <xf numFmtId="175" fontId="22" fillId="0" borderId="33" xfId="51" applyNumberFormat="1" applyFont="1" applyFill="1" applyBorder="1" applyAlignment="1">
      <alignment horizontal="right" indent="1"/>
    </xf>
    <xf numFmtId="175" fontId="22" fillId="0" borderId="28" xfId="51" applyNumberFormat="1" applyFont="1" applyFill="1" applyBorder="1" applyAlignment="1">
      <alignment horizontal="right" indent="1"/>
    </xf>
    <xf numFmtId="0" fontId="33" fillId="0" borderId="0" xfId="49" quotePrefix="1" applyFont="1"/>
    <xf numFmtId="0" fontId="64" fillId="0" borderId="0" xfId="0" applyFont="1"/>
    <xf numFmtId="0" fontId="64" fillId="0" borderId="0" xfId="0" applyFont="1" applyAlignment="1">
      <alignment horizontal="left" wrapText="1"/>
    </xf>
    <xf numFmtId="0" fontId="64" fillId="0" borderId="0" xfId="0" applyFont="1" applyAlignment="1">
      <alignment horizontal="left"/>
    </xf>
    <xf numFmtId="0" fontId="37" fillId="0" borderId="0" xfId="0" applyFont="1" applyAlignment="1">
      <alignment horizontal="left" vertical="center"/>
    </xf>
    <xf numFmtId="0" fontId="34" fillId="0" borderId="0" xfId="49" quotePrefix="1" applyFont="1" applyAlignment="1">
      <alignment horizontal="center"/>
    </xf>
    <xf numFmtId="41" fontId="21" fillId="0" borderId="0" xfId="51" applyFont="1" applyFill="1" applyAlignment="1"/>
    <xf numFmtId="176" fontId="34" fillId="0" borderId="33" xfId="49" applyNumberFormat="1" applyFont="1" applyBorder="1" applyAlignment="1">
      <alignment horizontal="left" wrapText="1"/>
    </xf>
    <xf numFmtId="176" fontId="34" fillId="0" borderId="28" xfId="49" applyNumberFormat="1" applyFont="1" applyBorder="1" applyAlignment="1">
      <alignment horizontal="left" wrapText="1"/>
    </xf>
    <xf numFmtId="176" fontId="65" fillId="42" borderId="31" xfId="49" applyNumberFormat="1" applyFont="1" applyFill="1" applyBorder="1" applyAlignment="1">
      <alignment horizontal="left" wrapText="1"/>
    </xf>
    <xf numFmtId="179" fontId="65" fillId="42" borderId="31" xfId="49" applyNumberFormat="1" applyFont="1" applyFill="1" applyBorder="1" applyAlignment="1">
      <alignment horizontal="center" vertical="center" wrapText="1"/>
    </xf>
    <xf numFmtId="0" fontId="71" fillId="0" borderId="17" xfId="49" applyFont="1" applyBorder="1"/>
    <xf numFmtId="0" fontId="64" fillId="0" borderId="17" xfId="49" applyFont="1" applyBorder="1" applyAlignment="1">
      <alignment wrapText="1"/>
    </xf>
    <xf numFmtId="0" fontId="64" fillId="0" borderId="17" xfId="49" applyFont="1" applyBorder="1" applyAlignment="1">
      <alignment horizontal="center"/>
    </xf>
    <xf numFmtId="0" fontId="72" fillId="0" borderId="17" xfId="49" applyFont="1" applyBorder="1" applyAlignment="1">
      <alignment horizontal="center" vertical="center"/>
    </xf>
    <xf numFmtId="0" fontId="64" fillId="0" borderId="17" xfId="0" applyFont="1" applyBorder="1"/>
    <xf numFmtId="0" fontId="64" fillId="0" borderId="0" xfId="49" applyFont="1"/>
    <xf numFmtId="0" fontId="64" fillId="0" borderId="17" xfId="49" applyFont="1" applyBorder="1" applyAlignment="1">
      <alignment horizontal="center" vertical="center" wrapText="1"/>
    </xf>
    <xf numFmtId="0" fontId="34" fillId="0" borderId="0" xfId="49" applyFont="1" applyAlignment="1">
      <alignment horizontal="center" vertical="center" wrapText="1"/>
    </xf>
    <xf numFmtId="3" fontId="34" fillId="0" borderId="0" xfId="49" applyNumberFormat="1" applyFont="1" applyAlignment="1">
      <alignment horizontal="center" vertical="center"/>
    </xf>
    <xf numFmtId="0" fontId="65" fillId="42" borderId="31" xfId="0" applyFont="1" applyFill="1" applyBorder="1" applyAlignment="1">
      <alignment horizontal="center" vertical="center"/>
    </xf>
    <xf numFmtId="0" fontId="65" fillId="42" borderId="43" xfId="0" applyFont="1" applyFill="1" applyBorder="1" applyAlignment="1">
      <alignment horizontal="center" vertical="center" wrapText="1"/>
    </xf>
    <xf numFmtId="0" fontId="73" fillId="0" borderId="26" xfId="49" applyFont="1" applyBorder="1"/>
    <xf numFmtId="0" fontId="35" fillId="0" borderId="24" xfId="0" applyFont="1" applyBorder="1" applyAlignment="1">
      <alignment horizontal="justify" vertical="center"/>
    </xf>
    <xf numFmtId="0" fontId="34" fillId="0" borderId="23" xfId="49" applyFont="1" applyBorder="1"/>
    <xf numFmtId="0" fontId="34" fillId="0" borderId="22" xfId="49" applyFont="1" applyBorder="1"/>
    <xf numFmtId="0" fontId="35" fillId="0" borderId="17" xfId="0" applyFont="1" applyBorder="1" applyAlignment="1">
      <alignment horizontal="justify" vertical="center"/>
    </xf>
    <xf numFmtId="0" fontId="34" fillId="0" borderId="0" xfId="49" applyFont="1" applyAlignment="1">
      <alignment horizontal="center"/>
    </xf>
    <xf numFmtId="0" fontId="34" fillId="0" borderId="24" xfId="49" applyFont="1" applyBorder="1"/>
    <xf numFmtId="0" fontId="34" fillId="0" borderId="19" xfId="49" applyFont="1" applyBorder="1"/>
    <xf numFmtId="0" fontId="34" fillId="0" borderId="20" xfId="49" applyFont="1" applyBorder="1"/>
    <xf numFmtId="0" fontId="33" fillId="0" borderId="0" xfId="49" applyFont="1" applyAlignment="1">
      <alignment horizontal="center"/>
    </xf>
    <xf numFmtId="0" fontId="36" fillId="0" borderId="0" xfId="0" applyFont="1" applyAlignment="1">
      <alignment horizontal="center"/>
    </xf>
    <xf numFmtId="175" fontId="34" fillId="0" borderId="0" xfId="49" applyNumberFormat="1" applyFont="1"/>
    <xf numFmtId="174" fontId="22" fillId="0" borderId="0" xfId="51" applyNumberFormat="1" applyFont="1" applyFill="1" applyBorder="1" applyAlignment="1">
      <alignment horizontal="right" indent="1"/>
    </xf>
    <xf numFmtId="174" fontId="22" fillId="0" borderId="34" xfId="51" applyNumberFormat="1" applyFont="1" applyFill="1" applyBorder="1" applyAlignment="1">
      <alignment horizontal="right" indent="1"/>
    </xf>
    <xf numFmtId="174" fontId="21" fillId="0" borderId="34" xfId="51" applyNumberFormat="1" applyFont="1" applyFill="1" applyBorder="1" applyAlignment="1">
      <alignment horizontal="right" indent="1"/>
    </xf>
    <xf numFmtId="174" fontId="21" fillId="0" borderId="0" xfId="51" applyNumberFormat="1" applyFont="1" applyFill="1" applyBorder="1" applyAlignment="1">
      <alignment horizontal="right" indent="1"/>
    </xf>
    <xf numFmtId="0" fontId="21" fillId="0" borderId="35" xfId="0" applyFont="1" applyBorder="1"/>
    <xf numFmtId="0" fontId="74" fillId="0" borderId="0" xfId="0" applyFont="1" applyAlignment="1">
      <alignment horizontal="center"/>
    </xf>
    <xf numFmtId="0" fontId="36" fillId="0" borderId="46" xfId="0" applyFont="1" applyBorder="1"/>
    <xf numFmtId="0" fontId="36" fillId="0" borderId="42" xfId="0" applyFont="1" applyBorder="1"/>
    <xf numFmtId="0" fontId="36" fillId="0" borderId="42" xfId="0" applyFont="1" applyBorder="1" applyAlignment="1">
      <alignment horizontal="center"/>
    </xf>
    <xf numFmtId="10" fontId="34" fillId="0" borderId="0" xfId="46" applyNumberFormat="1" applyFont="1" applyAlignment="1">
      <alignment horizontal="left"/>
    </xf>
    <xf numFmtId="0" fontId="21" fillId="0" borderId="0" xfId="0" applyFont="1" applyAlignment="1">
      <alignment horizontal="left" vertical="center"/>
    </xf>
    <xf numFmtId="0" fontId="21" fillId="0" borderId="16" xfId="0" applyFont="1" applyBorder="1" applyAlignment="1">
      <alignment vertical="center"/>
    </xf>
    <xf numFmtId="171" fontId="33" fillId="0" borderId="0" xfId="44" applyFont="1" applyAlignment="1">
      <alignment horizontal="left"/>
    </xf>
    <xf numFmtId="0" fontId="33" fillId="0" borderId="0" xfId="46" applyFont="1" applyAlignment="1">
      <alignment horizontal="left"/>
    </xf>
    <xf numFmtId="3" fontId="36" fillId="0" borderId="0" xfId="0" applyNumberFormat="1" applyFont="1" applyAlignment="1">
      <alignment horizontal="right" vertical="center"/>
    </xf>
    <xf numFmtId="168" fontId="36" fillId="0" borderId="0" xfId="0" applyNumberFormat="1" applyFont="1" applyAlignment="1">
      <alignment horizontal="right" vertical="center"/>
    </xf>
    <xf numFmtId="41" fontId="36" fillId="0" borderId="0" xfId="0" applyNumberFormat="1" applyFont="1" applyAlignment="1">
      <alignment vertical="center"/>
    </xf>
    <xf numFmtId="14" fontId="34" fillId="0" borderId="0" xfId="46" applyNumberFormat="1" applyFont="1"/>
    <xf numFmtId="4" fontId="34" fillId="0" borderId="0" xfId="46" applyNumberFormat="1" applyFont="1"/>
    <xf numFmtId="0" fontId="74" fillId="0" borderId="0" xfId="0" applyFont="1" applyAlignment="1">
      <alignment horizontal="justify" vertical="center"/>
    </xf>
    <xf numFmtId="175" fontId="22" fillId="0" borderId="24" xfId="0" applyNumberFormat="1" applyFont="1" applyBorder="1" applyAlignment="1">
      <alignment horizontal="right" wrapText="1" indent="1"/>
    </xf>
    <xf numFmtId="179" fontId="49" fillId="42" borderId="13" xfId="0" applyNumberFormat="1" applyFont="1" applyFill="1" applyBorder="1" applyAlignment="1">
      <alignment horizontal="center" vertical="center" wrapText="1"/>
    </xf>
    <xf numFmtId="175" fontId="21" fillId="0" borderId="13" xfId="45" applyNumberFormat="1" applyFont="1" applyFill="1" applyBorder="1" applyAlignment="1">
      <alignment horizontal="right" indent="1"/>
    </xf>
    <xf numFmtId="14" fontId="36" fillId="0" borderId="0" xfId="0" applyNumberFormat="1" applyFont="1" applyAlignment="1">
      <alignment vertical="center"/>
    </xf>
    <xf numFmtId="3" fontId="36" fillId="0" borderId="0" xfId="0" applyNumberFormat="1" applyFont="1" applyAlignment="1">
      <alignment vertical="center"/>
    </xf>
    <xf numFmtId="3" fontId="21" fillId="0" borderId="0" xfId="0" applyNumberFormat="1" applyFont="1"/>
    <xf numFmtId="0" fontId="65" fillId="44" borderId="39" xfId="0" applyFont="1" applyFill="1" applyBorder="1" applyAlignment="1">
      <alignment horizontal="center" vertical="center" wrapText="1"/>
    </xf>
    <xf numFmtId="0" fontId="35" fillId="0" borderId="25" xfId="0" applyFont="1" applyBorder="1" applyAlignment="1">
      <alignment vertical="center"/>
    </xf>
    <xf numFmtId="41" fontId="35" fillId="0" borderId="37" xfId="0" applyNumberFormat="1" applyFont="1" applyBorder="1" applyAlignment="1">
      <alignment horizontal="right" vertical="center"/>
    </xf>
    <xf numFmtId="0" fontId="77" fillId="0" borderId="0" xfId="0" applyFont="1"/>
    <xf numFmtId="0" fontId="65" fillId="44" borderId="43" xfId="0" applyFont="1" applyFill="1" applyBorder="1" applyAlignment="1">
      <alignment horizontal="center" vertical="center" wrapText="1"/>
    </xf>
    <xf numFmtId="179" fontId="65" fillId="44" borderId="39" xfId="0" applyNumberFormat="1" applyFont="1" applyFill="1" applyBorder="1" applyAlignment="1">
      <alignment horizontal="center" vertical="center" wrapText="1"/>
    </xf>
    <xf numFmtId="14" fontId="65" fillId="44" borderId="39" xfId="0" applyNumberFormat="1" applyFont="1" applyFill="1" applyBorder="1" applyAlignment="1">
      <alignment horizontal="center" vertical="center" wrapText="1"/>
    </xf>
    <xf numFmtId="41" fontId="34" fillId="0" borderId="0" xfId="49" applyNumberFormat="1" applyFont="1"/>
    <xf numFmtId="0" fontId="34" fillId="0" borderId="0" xfId="46" applyFont="1" applyAlignment="1">
      <alignment horizontal="center"/>
    </xf>
    <xf numFmtId="0" fontId="62" fillId="0" borderId="0" xfId="53" applyFont="1" applyFill="1" applyBorder="1" applyAlignment="1">
      <alignment horizontal="center"/>
    </xf>
    <xf numFmtId="0" fontId="36" fillId="0" borderId="72" xfId="0" applyFont="1" applyBorder="1" applyAlignment="1">
      <alignment vertical="center" wrapText="1"/>
    </xf>
    <xf numFmtId="0" fontId="36" fillId="0" borderId="75" xfId="0" applyFont="1" applyBorder="1" applyAlignment="1">
      <alignment vertical="center" wrapText="1"/>
    </xf>
    <xf numFmtId="0" fontId="35" fillId="0" borderId="64" xfId="0" applyFont="1" applyBorder="1" applyAlignment="1">
      <alignment vertical="center" wrapText="1"/>
    </xf>
    <xf numFmtId="0" fontId="36" fillId="0" borderId="77" xfId="0" applyFont="1" applyBorder="1" applyAlignment="1">
      <alignment vertical="center" wrapText="1"/>
    </xf>
    <xf numFmtId="0" fontId="35" fillId="0" borderId="78" xfId="0" applyFont="1" applyBorder="1" applyAlignment="1">
      <alignment vertical="center" wrapText="1"/>
    </xf>
    <xf numFmtId="0" fontId="50" fillId="0" borderId="0" xfId="0" applyFont="1" applyAlignment="1">
      <alignment horizontal="justify" vertical="center"/>
    </xf>
    <xf numFmtId="0" fontId="80" fillId="0" borderId="0" xfId="46" applyFont="1"/>
    <xf numFmtId="0" fontId="77" fillId="0" borderId="0" xfId="0" applyFont="1" applyAlignment="1">
      <alignment vertical="center"/>
    </xf>
    <xf numFmtId="0" fontId="42" fillId="0" borderId="0" xfId="46" applyFont="1" applyAlignment="1">
      <alignment horizontal="left"/>
    </xf>
    <xf numFmtId="0" fontId="24" fillId="0" borderId="0" xfId="46" applyFont="1" applyAlignment="1">
      <alignment horizontal="left"/>
    </xf>
    <xf numFmtId="0" fontId="42" fillId="0" borderId="0" xfId="49" quotePrefix="1" applyFont="1" applyAlignment="1">
      <alignment horizontal="center"/>
    </xf>
    <xf numFmtId="0" fontId="42" fillId="0" borderId="0" xfId="46" applyFont="1" applyAlignment="1">
      <alignment horizontal="center"/>
    </xf>
    <xf numFmtId="0" fontId="24" fillId="0" borderId="0" xfId="46" applyFont="1" applyAlignment="1">
      <alignment horizontal="center"/>
    </xf>
    <xf numFmtId="171" fontId="24" fillId="33" borderId="0" xfId="44" applyFont="1" applyFill="1" applyAlignment="1">
      <alignment horizontal="center"/>
    </xf>
    <xf numFmtId="171" fontId="24" fillId="0" borderId="0" xfId="44" applyFont="1" applyAlignment="1">
      <alignment horizontal="center"/>
    </xf>
    <xf numFmtId="0" fontId="22" fillId="0" borderId="13" xfId="0" applyFont="1" applyBorder="1" applyAlignment="1">
      <alignment horizontal="center"/>
    </xf>
    <xf numFmtId="0" fontId="22" fillId="0" borderId="14" xfId="0" applyFont="1" applyBorder="1" applyAlignment="1">
      <alignment horizontal="center"/>
    </xf>
    <xf numFmtId="0" fontId="27" fillId="0" borderId="14" xfId="0" applyFont="1" applyBorder="1" applyAlignment="1">
      <alignment horizontal="center"/>
    </xf>
    <xf numFmtId="0" fontId="22" fillId="0" borderId="15" xfId="0" applyFont="1" applyBorder="1" applyAlignment="1">
      <alignment horizontal="center"/>
    </xf>
    <xf numFmtId="41" fontId="86" fillId="0" borderId="0" xfId="51" applyFont="1"/>
    <xf numFmtId="168" fontId="22" fillId="0" borderId="0" xfId="51" applyNumberFormat="1" applyFont="1" applyFill="1" applyBorder="1" applyAlignment="1">
      <alignment horizontal="center"/>
    </xf>
    <xf numFmtId="168" fontId="21" fillId="0" borderId="0" xfId="51" applyNumberFormat="1" applyFont="1" applyFill="1" applyBorder="1" applyAlignment="1">
      <alignment horizontal="center"/>
    </xf>
    <xf numFmtId="0" fontId="21" fillId="0" borderId="0" xfId="0" applyFont="1" applyAlignment="1">
      <alignment horizontal="center" vertical="center"/>
    </xf>
    <xf numFmtId="0" fontId="21" fillId="0" borderId="0" xfId="0" applyFont="1" applyAlignment="1">
      <alignment horizontal="center" vertical="center" wrapText="1"/>
    </xf>
    <xf numFmtId="0" fontId="22" fillId="0" borderId="0" xfId="0" applyFont="1" applyAlignment="1">
      <alignment horizontal="center"/>
    </xf>
    <xf numFmtId="0" fontId="22" fillId="0" borderId="0" xfId="0" applyFont="1" applyAlignment="1">
      <alignment horizontal="center" vertical="center" wrapText="1"/>
    </xf>
    <xf numFmtId="0" fontId="22" fillId="0" borderId="42" xfId="0" applyFont="1" applyBorder="1" applyAlignment="1">
      <alignment horizontal="center" vertical="center"/>
    </xf>
    <xf numFmtId="0" fontId="22" fillId="0" borderId="14" xfId="0" quotePrefix="1" applyFont="1" applyBorder="1" applyAlignment="1">
      <alignment horizontal="center"/>
    </xf>
    <xf numFmtId="0" fontId="87" fillId="0" borderId="26" xfId="0" applyFont="1" applyBorder="1" applyAlignment="1">
      <alignment vertical="center"/>
    </xf>
    <xf numFmtId="0" fontId="77" fillId="0" borderId="34" xfId="0" applyFont="1" applyBorder="1" applyAlignment="1">
      <alignment horizontal="center" vertical="center"/>
    </xf>
    <xf numFmtId="41" fontId="77" fillId="0" borderId="34" xfId="51" applyFont="1" applyFill="1" applyBorder="1" applyAlignment="1">
      <alignment horizontal="right" vertical="center"/>
    </xf>
    <xf numFmtId="41" fontId="87" fillId="0" borderId="34" xfId="51" applyFont="1" applyFill="1" applyBorder="1" applyAlignment="1">
      <alignment horizontal="right" vertical="center"/>
    </xf>
    <xf numFmtId="177" fontId="77" fillId="0" borderId="34" xfId="51" applyNumberFormat="1" applyFont="1" applyFill="1" applyBorder="1" applyAlignment="1">
      <alignment horizontal="right" vertical="center"/>
    </xf>
    <xf numFmtId="0" fontId="50" fillId="0" borderId="27" xfId="0" applyFont="1" applyBorder="1" applyAlignment="1">
      <alignment vertical="center"/>
    </xf>
    <xf numFmtId="0" fontId="50" fillId="0" borderId="39" xfId="0" applyFont="1" applyBorder="1" applyAlignment="1">
      <alignment horizontal="center" vertical="center"/>
    </xf>
    <xf numFmtId="0" fontId="50" fillId="0" borderId="39" xfId="0" applyFont="1" applyBorder="1" applyAlignment="1">
      <alignment vertical="center"/>
    </xf>
    <xf numFmtId="0" fontId="88" fillId="0" borderId="17" xfId="46" applyFont="1" applyBorder="1"/>
    <xf numFmtId="0" fontId="50" fillId="0" borderId="25" xfId="0" applyFont="1" applyBorder="1" applyAlignment="1">
      <alignment vertical="center"/>
    </xf>
    <xf numFmtId="0" fontId="50" fillId="0" borderId="38" xfId="0" applyFont="1" applyBorder="1" applyAlignment="1">
      <alignment horizontal="center" vertical="center"/>
    </xf>
    <xf numFmtId="0" fontId="50" fillId="0" borderId="38" xfId="0" applyFont="1" applyBorder="1" applyAlignment="1">
      <alignment horizontal="right" vertical="center"/>
    </xf>
    <xf numFmtId="3" fontId="77" fillId="0" borderId="46" xfId="0" applyNumberFormat="1" applyFont="1" applyBorder="1" applyAlignment="1">
      <alignment vertical="center"/>
    </xf>
    <xf numFmtId="0" fontId="77" fillId="0" borderId="46" xfId="0" applyFont="1" applyBorder="1" applyAlignment="1">
      <alignment vertical="center"/>
    </xf>
    <xf numFmtId="0" fontId="60" fillId="0" borderId="0" xfId="46" applyFont="1"/>
    <xf numFmtId="0" fontId="50" fillId="0" borderId="39" xfId="0" applyFont="1" applyBorder="1" applyAlignment="1">
      <alignment horizontal="right" vertical="center"/>
    </xf>
    <xf numFmtId="3" fontId="87" fillId="0" borderId="0" xfId="0" applyNumberFormat="1" applyFont="1" applyAlignment="1">
      <alignment horizontal="right" vertical="center"/>
    </xf>
    <xf numFmtId="0" fontId="51" fillId="0" borderId="39" xfId="0" applyFont="1" applyBorder="1" applyAlignment="1">
      <alignment horizontal="center" vertical="center"/>
    </xf>
    <xf numFmtId="0" fontId="81" fillId="37" borderId="26" xfId="0" applyFont="1" applyFill="1" applyBorder="1" applyAlignment="1">
      <alignment vertical="center"/>
    </xf>
    <xf numFmtId="0" fontId="85" fillId="37" borderId="34" xfId="0" applyFont="1" applyFill="1" applyBorder="1" applyAlignment="1">
      <alignment vertical="center"/>
    </xf>
    <xf numFmtId="0" fontId="81" fillId="38" borderId="26" xfId="0" applyFont="1" applyFill="1" applyBorder="1" applyAlignment="1">
      <alignment vertical="center"/>
    </xf>
    <xf numFmtId="0" fontId="81" fillId="38" borderId="34" xfId="0" applyFont="1" applyFill="1" applyBorder="1" applyAlignment="1">
      <alignment horizontal="center" vertical="center"/>
    </xf>
    <xf numFmtId="0" fontId="87" fillId="0" borderId="47" xfId="0" applyFont="1" applyBorder="1" applyAlignment="1">
      <alignment vertical="center"/>
    </xf>
    <xf numFmtId="0" fontId="87" fillId="0" borderId="35" xfId="0" applyFont="1" applyBorder="1" applyAlignment="1">
      <alignment vertical="center"/>
    </xf>
    <xf numFmtId="0" fontId="87" fillId="0" borderId="44" xfId="0" applyFont="1" applyBorder="1" applyAlignment="1">
      <alignment vertical="center"/>
    </xf>
    <xf numFmtId="0" fontId="50" fillId="0" borderId="50" xfId="0" applyFont="1" applyBorder="1" applyAlignment="1">
      <alignment vertical="center"/>
    </xf>
    <xf numFmtId="41" fontId="50" fillId="0" borderId="39" xfId="0" applyNumberFormat="1" applyFont="1" applyBorder="1" applyAlignment="1">
      <alignment horizontal="right" vertical="center"/>
    </xf>
    <xf numFmtId="0" fontId="50" fillId="0" borderId="51" xfId="0" applyFont="1" applyBorder="1" applyAlignment="1">
      <alignment vertical="center"/>
    </xf>
    <xf numFmtId="0" fontId="51" fillId="0" borderId="48" xfId="0" applyFont="1" applyBorder="1" applyAlignment="1">
      <alignment horizontal="center" vertical="center"/>
    </xf>
    <xf numFmtId="0" fontId="51" fillId="0" borderId="49" xfId="0" applyFont="1" applyBorder="1" applyAlignment="1">
      <alignment horizontal="center" vertical="center" wrapText="1"/>
    </xf>
    <xf numFmtId="175" fontId="50" fillId="0" borderId="39" xfId="0" applyNumberFormat="1" applyFont="1" applyBorder="1" applyAlignment="1">
      <alignment horizontal="right" vertical="center"/>
    </xf>
    <xf numFmtId="41" fontId="50" fillId="0" borderId="40" xfId="51" applyFont="1" applyBorder="1" applyAlignment="1">
      <alignment horizontal="right" vertical="center"/>
    </xf>
    <xf numFmtId="41" fontId="50" fillId="0" borderId="52" xfId="51" applyFont="1" applyBorder="1" applyAlignment="1">
      <alignment horizontal="right" vertical="center"/>
    </xf>
    <xf numFmtId="41" fontId="50" fillId="0" borderId="52" xfId="51" applyFont="1" applyBorder="1" applyAlignment="1">
      <alignment vertical="center"/>
    </xf>
    <xf numFmtId="0" fontId="90" fillId="0" borderId="0" xfId="0" applyFont="1" applyAlignment="1">
      <alignment horizontal="left" vertical="center"/>
    </xf>
    <xf numFmtId="179" fontId="89" fillId="42" borderId="43" xfId="0" applyNumberFormat="1" applyFont="1" applyFill="1" applyBorder="1" applyAlignment="1">
      <alignment horizontal="center" vertical="center" wrapText="1"/>
    </xf>
    <xf numFmtId="0" fontId="50" fillId="0" borderId="25" xfId="0" applyFont="1" applyBorder="1" applyAlignment="1">
      <alignment vertical="center" wrapText="1"/>
    </xf>
    <xf numFmtId="0" fontId="85" fillId="0" borderId="25" xfId="0" applyFont="1" applyBorder="1" applyAlignment="1">
      <alignment vertical="top" wrapText="1"/>
    </xf>
    <xf numFmtId="0" fontId="88" fillId="0" borderId="17" xfId="49" applyFont="1" applyBorder="1"/>
    <xf numFmtId="0" fontId="60" fillId="0" borderId="0" xfId="49" applyFont="1"/>
    <xf numFmtId="0" fontId="91" fillId="0" borderId="0" xfId="0" applyFont="1" applyAlignment="1">
      <alignment vertical="top"/>
    </xf>
    <xf numFmtId="0" fontId="77" fillId="0" borderId="0" xfId="0" applyFont="1" applyAlignment="1">
      <alignment horizontal="justify" vertical="center"/>
    </xf>
    <xf numFmtId="0" fontId="89" fillId="42" borderId="13" xfId="0" applyFont="1" applyFill="1" applyBorder="1" applyAlignment="1">
      <alignment horizontal="center" vertical="center" wrapText="1"/>
    </xf>
    <xf numFmtId="179" fontId="89" fillId="42" borderId="13" xfId="49" applyNumberFormat="1" applyFont="1" applyFill="1" applyBorder="1" applyAlignment="1">
      <alignment horizontal="center" vertical="center" wrapText="1"/>
    </xf>
    <xf numFmtId="0" fontId="91" fillId="0" borderId="0" xfId="49" applyFont="1"/>
    <xf numFmtId="0" fontId="50" fillId="0" borderId="0" xfId="0" applyFont="1"/>
    <xf numFmtId="14" fontId="89" fillId="42" borderId="43" xfId="0" applyNumberFormat="1" applyFont="1" applyFill="1" applyBorder="1" applyAlignment="1">
      <alignment horizontal="center" vertical="center" wrapText="1"/>
    </xf>
    <xf numFmtId="0" fontId="89" fillId="42" borderId="39" xfId="0" applyFont="1" applyFill="1" applyBorder="1" applyAlignment="1">
      <alignment horizontal="center" vertical="center" wrapText="1"/>
    </xf>
    <xf numFmtId="175" fontId="77" fillId="0" borderId="26" xfId="0" applyNumberFormat="1" applyFont="1" applyBorder="1" applyAlignment="1">
      <alignment horizontal="right" vertical="center"/>
    </xf>
    <xf numFmtId="175" fontId="77" fillId="0" borderId="39" xfId="0" applyNumberFormat="1" applyFont="1" applyBorder="1" applyAlignment="1">
      <alignment horizontal="right" vertical="center"/>
    </xf>
    <xf numFmtId="0" fontId="51" fillId="0" borderId="0" xfId="0" applyFont="1" applyAlignment="1">
      <alignment vertical="center" wrapText="1"/>
    </xf>
    <xf numFmtId="0" fontId="77" fillId="0" borderId="0" xfId="0" applyFont="1" applyAlignment="1">
      <alignment horizontal="right" vertical="center"/>
    </xf>
    <xf numFmtId="0" fontId="85" fillId="0" borderId="0" xfId="0" applyFont="1"/>
    <xf numFmtId="0" fontId="77" fillId="0" borderId="26" xfId="0" applyFont="1" applyBorder="1" applyAlignment="1">
      <alignment horizontal="left" vertical="center" indent="2"/>
    </xf>
    <xf numFmtId="0" fontId="89" fillId="44" borderId="59" xfId="0" applyFont="1" applyFill="1" applyBorder="1" applyAlignment="1">
      <alignment horizontal="center" vertical="center" wrapText="1"/>
    </xf>
    <xf numFmtId="175" fontId="50" fillId="0" borderId="52" xfId="0" applyNumberFormat="1" applyFont="1" applyBorder="1" applyAlignment="1">
      <alignment horizontal="right" vertical="center"/>
    </xf>
    <xf numFmtId="175" fontId="50" fillId="0" borderId="40" xfId="0" applyNumberFormat="1" applyFont="1" applyBorder="1" applyAlignment="1">
      <alignment horizontal="right" vertical="center"/>
    </xf>
    <xf numFmtId="174" fontId="91" fillId="0" borderId="0" xfId="49" applyNumberFormat="1" applyFont="1"/>
    <xf numFmtId="0" fontId="51" fillId="0" borderId="0" xfId="0" applyFont="1" applyAlignment="1">
      <alignment horizontal="left" vertical="center" wrapText="1"/>
    </xf>
    <xf numFmtId="175" fontId="60" fillId="0" borderId="0" xfId="49" applyNumberFormat="1" applyFont="1"/>
    <xf numFmtId="168" fontId="91" fillId="0" borderId="0" xfId="45" applyFont="1" applyFill="1" applyBorder="1" applyAlignment="1">
      <alignment vertical="top"/>
    </xf>
    <xf numFmtId="0" fontId="89" fillId="44" borderId="39" xfId="0" applyFont="1" applyFill="1" applyBorder="1" applyAlignment="1">
      <alignment horizontal="center" vertical="center" wrapText="1"/>
    </xf>
    <xf numFmtId="0" fontId="77" fillId="0" borderId="30" xfId="0" applyFont="1" applyBorder="1" applyAlignment="1">
      <alignment vertical="center"/>
    </xf>
    <xf numFmtId="175" fontId="60" fillId="0" borderId="30" xfId="1" applyNumberFormat="1" applyFont="1" applyFill="1" applyBorder="1"/>
    <xf numFmtId="0" fontId="77" fillId="0" borderId="26" xfId="0" applyFont="1" applyBorder="1" applyAlignment="1">
      <alignment vertical="center"/>
    </xf>
    <xf numFmtId="175" fontId="60" fillId="0" borderId="26" xfId="1" applyNumberFormat="1" applyFont="1" applyFill="1" applyBorder="1"/>
    <xf numFmtId="175" fontId="91" fillId="0" borderId="25" xfId="1" applyNumberFormat="1" applyFont="1" applyFill="1" applyBorder="1"/>
    <xf numFmtId="0" fontId="91" fillId="0" borderId="25" xfId="49" applyFont="1" applyBorder="1"/>
    <xf numFmtId="0" fontId="89" fillId="44" borderId="68" xfId="49" applyFont="1" applyFill="1" applyBorder="1" applyAlignment="1">
      <alignment horizontal="center" vertical="center" wrapText="1"/>
    </xf>
    <xf numFmtId="0" fontId="89" fillId="44" borderId="35" xfId="0" applyFont="1" applyFill="1" applyBorder="1"/>
    <xf numFmtId="0" fontId="77" fillId="0" borderId="35" xfId="0" applyFont="1" applyBorder="1"/>
    <xf numFmtId="175" fontId="60" fillId="0" borderId="34" xfId="1" applyNumberFormat="1" applyFont="1" applyFill="1" applyBorder="1"/>
    <xf numFmtId="0" fontId="50" fillId="0" borderId="36" xfId="0" applyFont="1" applyBorder="1"/>
    <xf numFmtId="175" fontId="91" fillId="0" borderId="38" xfId="1" applyNumberFormat="1" applyFont="1" applyFill="1" applyBorder="1"/>
    <xf numFmtId="0" fontId="89" fillId="44" borderId="36" xfId="0" applyFont="1" applyFill="1" applyBorder="1"/>
    <xf numFmtId="175" fontId="92" fillId="44" borderId="25" xfId="1" applyNumberFormat="1" applyFont="1" applyFill="1" applyBorder="1"/>
    <xf numFmtId="175" fontId="89" fillId="44" borderId="38" xfId="1" applyNumberFormat="1" applyFont="1" applyFill="1" applyBorder="1" applyAlignment="1"/>
    <xf numFmtId="41" fontId="21" fillId="0" borderId="0" xfId="51" applyFont="1"/>
    <xf numFmtId="0" fontId="89" fillId="44" borderId="36" xfId="0" applyFont="1" applyFill="1" applyBorder="1" applyAlignment="1">
      <alignment horizontal="left" vertical="center"/>
    </xf>
    <xf numFmtId="179" fontId="89" fillId="44" borderId="25" xfId="49" applyNumberFormat="1" applyFont="1" applyFill="1" applyBorder="1" applyAlignment="1">
      <alignment horizontal="center" vertical="center" wrapText="1"/>
    </xf>
    <xf numFmtId="175" fontId="91" fillId="0" borderId="70" xfId="45" applyNumberFormat="1" applyFont="1" applyFill="1" applyBorder="1"/>
    <xf numFmtId="175" fontId="91" fillId="0" borderId="61" xfId="45" applyNumberFormat="1" applyFont="1" applyFill="1" applyBorder="1"/>
    <xf numFmtId="0" fontId="77" fillId="0" borderId="26" xfId="0" applyFont="1" applyBorder="1"/>
    <xf numFmtId="0" fontId="50" fillId="0" borderId="25" xfId="0" applyFont="1" applyBorder="1"/>
    <xf numFmtId="175" fontId="91" fillId="0" borderId="0" xfId="45" applyNumberFormat="1" applyFont="1" applyFill="1" applyBorder="1"/>
    <xf numFmtId="0" fontId="87" fillId="0" borderId="0" xfId="0" applyFont="1" applyAlignment="1">
      <alignment horizontal="center" vertical="center" wrapText="1"/>
    </xf>
    <xf numFmtId="0" fontId="87" fillId="0" borderId="0" xfId="0" applyFont="1" applyAlignment="1">
      <alignment horizontal="center" vertical="center"/>
    </xf>
    <xf numFmtId="0" fontId="51" fillId="0" borderId="0" xfId="0" applyFont="1" applyAlignment="1">
      <alignment horizontal="justify" vertical="center"/>
    </xf>
    <xf numFmtId="0" fontId="87" fillId="0" borderId="0" xfId="0" applyFont="1" applyAlignment="1">
      <alignment horizontal="left" vertical="center"/>
    </xf>
    <xf numFmtId="0" fontId="51" fillId="0" borderId="0" xfId="0" applyFont="1" applyAlignment="1">
      <alignment horizontal="left" vertical="center" wrapText="1" indent="2"/>
    </xf>
    <xf numFmtId="3" fontId="51" fillId="0" borderId="0" xfId="0" applyNumberFormat="1" applyFont="1" applyAlignment="1">
      <alignment horizontal="right" vertical="center"/>
    </xf>
    <xf numFmtId="0" fontId="50" fillId="0" borderId="0" xfId="0" applyFont="1" applyAlignment="1">
      <alignment vertical="center"/>
    </xf>
    <xf numFmtId="168" fontId="60" fillId="0" borderId="0" xfId="45" applyFont="1" applyFill="1" applyBorder="1"/>
    <xf numFmtId="0" fontId="95" fillId="0" borderId="17" xfId="49" applyFont="1" applyBorder="1"/>
    <xf numFmtId="0" fontId="50" fillId="0" borderId="0" xfId="0" applyFont="1" applyAlignment="1">
      <alignment horizontal="left" vertical="center"/>
    </xf>
    <xf numFmtId="3" fontId="60" fillId="0" borderId="0" xfId="49" applyNumberFormat="1" applyFont="1"/>
    <xf numFmtId="170" fontId="60" fillId="0" borderId="0" xfId="49" applyNumberFormat="1" applyFont="1"/>
    <xf numFmtId="0" fontId="51" fillId="0" borderId="0" xfId="0" applyFont="1" applyAlignment="1">
      <alignment vertical="center"/>
    </xf>
    <xf numFmtId="0" fontId="88" fillId="0" borderId="0" xfId="49" applyFont="1"/>
    <xf numFmtId="170" fontId="18" fillId="0" borderId="0" xfId="0" applyNumberFormat="1" applyFont="1"/>
    <xf numFmtId="170" fontId="18" fillId="0" borderId="0" xfId="1" applyNumberFormat="1" applyFont="1" applyFill="1"/>
    <xf numFmtId="170" fontId="21" fillId="0" borderId="0" xfId="0" applyNumberFormat="1" applyFont="1"/>
    <xf numFmtId="41" fontId="77" fillId="0" borderId="0" xfId="51" applyFont="1" applyFill="1"/>
    <xf numFmtId="41" fontId="85" fillId="0" borderId="0" xfId="51" applyFont="1" applyFill="1"/>
    <xf numFmtId="0" fontId="31" fillId="0" borderId="0" xfId="0" applyFont="1"/>
    <xf numFmtId="0" fontId="38" fillId="0" borderId="0" xfId="0" applyFont="1"/>
    <xf numFmtId="0" fontId="22" fillId="0" borderId="44" xfId="0" applyFont="1" applyBorder="1" applyAlignment="1">
      <alignment horizontal="left" indent="1"/>
    </xf>
    <xf numFmtId="168" fontId="22" fillId="0" borderId="42" xfId="51" applyNumberFormat="1" applyFont="1" applyFill="1" applyBorder="1" applyAlignment="1">
      <alignment horizontal="center"/>
    </xf>
    <xf numFmtId="168" fontId="31" fillId="0" borderId="0" xfId="0" applyNumberFormat="1" applyFont="1"/>
    <xf numFmtId="170" fontId="31" fillId="0" borderId="0" xfId="1" applyNumberFormat="1" applyFont="1" applyFill="1"/>
    <xf numFmtId="170" fontId="38" fillId="0" borderId="0" xfId="1" applyNumberFormat="1" applyFont="1" applyFill="1"/>
    <xf numFmtId="173" fontId="22" fillId="0" borderId="14" xfId="1" applyNumberFormat="1" applyFont="1" applyFill="1" applyBorder="1"/>
    <xf numFmtId="173" fontId="21" fillId="0" borderId="14" xfId="1" applyNumberFormat="1" applyFont="1" applyFill="1" applyBorder="1"/>
    <xf numFmtId="173" fontId="22" fillId="0" borderId="15" xfId="1" applyNumberFormat="1" applyFont="1" applyFill="1" applyBorder="1"/>
    <xf numFmtId="0" fontId="21" fillId="0" borderId="34" xfId="0" applyFont="1" applyBorder="1"/>
    <xf numFmtId="49" fontId="21" fillId="0" borderId="33" xfId="0" applyNumberFormat="1" applyFont="1" applyBorder="1" applyAlignment="1">
      <alignment vertical="center" wrapText="1"/>
    </xf>
    <xf numFmtId="0" fontId="21" fillId="0" borderId="33" xfId="0" applyFont="1" applyBorder="1" applyAlignment="1">
      <alignment vertical="center" wrapText="1"/>
    </xf>
    <xf numFmtId="0" fontId="22" fillId="0" borderId="29" xfId="0" applyFont="1" applyBorder="1" applyAlignment="1">
      <alignment vertical="center" wrapText="1"/>
    </xf>
    <xf numFmtId="0" fontId="22" fillId="0" borderId="27" xfId="0" applyFont="1" applyBorder="1" applyAlignment="1">
      <alignment vertical="center" wrapText="1"/>
    </xf>
    <xf numFmtId="175" fontId="21" fillId="0" borderId="0" xfId="0" applyNumberFormat="1" applyFont="1" applyAlignment="1">
      <alignment vertical="center"/>
    </xf>
    <xf numFmtId="0" fontId="76" fillId="0" borderId="0" xfId="0" applyFont="1" applyAlignment="1">
      <alignment horizontal="left" vertical="center" wrapText="1"/>
    </xf>
    <xf numFmtId="0" fontId="45" fillId="0" borderId="0" xfId="0" applyFont="1" applyAlignment="1">
      <alignment horizontal="center" vertical="center" wrapText="1"/>
    </xf>
    <xf numFmtId="177" fontId="44" fillId="0" borderId="0" xfId="51" applyNumberFormat="1" applyFont="1" applyFill="1" applyAlignment="1">
      <alignment vertical="center"/>
    </xf>
    <xf numFmtId="0" fontId="76" fillId="0" borderId="0" xfId="0" applyFont="1" applyAlignment="1">
      <alignment horizontal="right" vertical="center" wrapText="1"/>
    </xf>
    <xf numFmtId="0" fontId="82" fillId="0" borderId="0" xfId="0" applyFont="1" applyAlignment="1">
      <alignment horizontal="left" vertical="center" wrapText="1"/>
    </xf>
    <xf numFmtId="0" fontId="76" fillId="0" borderId="0" xfId="0" applyFont="1" applyAlignment="1">
      <alignment horizontal="center" vertical="center" wrapText="1"/>
    </xf>
    <xf numFmtId="0" fontId="84" fillId="45" borderId="0" xfId="0" applyFont="1" applyFill="1" applyAlignment="1">
      <alignment horizontal="center" vertical="center" wrapText="1"/>
    </xf>
    <xf numFmtId="0" fontId="84" fillId="45" borderId="0" xfId="0" applyFont="1" applyFill="1" applyAlignment="1">
      <alignment horizontal="center" vertical="center"/>
    </xf>
    <xf numFmtId="0" fontId="83" fillId="45" borderId="0" xfId="0" applyFont="1" applyFill="1" applyAlignment="1">
      <alignment horizontal="center" vertical="center"/>
    </xf>
    <xf numFmtId="177" fontId="84" fillId="45" borderId="0" xfId="51" applyNumberFormat="1" applyFont="1" applyFill="1" applyAlignment="1">
      <alignment horizontal="center" vertical="center"/>
    </xf>
    <xf numFmtId="0" fontId="43" fillId="0" borderId="0" xfId="0" applyFont="1" applyAlignment="1">
      <alignment horizontal="left" vertical="center" wrapText="1"/>
    </xf>
    <xf numFmtId="3" fontId="43" fillId="0" borderId="0" xfId="0" applyNumberFormat="1" applyFont="1" applyAlignment="1">
      <alignment horizontal="right" vertical="center"/>
    </xf>
    <xf numFmtId="177" fontId="43" fillId="0" borderId="0" xfId="51" applyNumberFormat="1" applyFont="1" applyFill="1" applyAlignment="1">
      <alignment horizontal="left" vertical="center" wrapText="1"/>
    </xf>
    <xf numFmtId="0" fontId="44" fillId="0" borderId="0" xfId="0" applyFont="1" applyAlignment="1">
      <alignment horizontal="left" vertical="center"/>
    </xf>
    <xf numFmtId="41" fontId="44" fillId="0" borderId="0" xfId="51" applyFont="1" applyFill="1" applyAlignment="1">
      <alignment vertical="center"/>
    </xf>
    <xf numFmtId="0" fontId="44" fillId="40" borderId="0" xfId="0" applyFont="1" applyFill="1" applyAlignment="1">
      <alignment vertical="center"/>
    </xf>
    <xf numFmtId="0" fontId="43" fillId="40" borderId="0" xfId="0" applyFont="1" applyFill="1" applyAlignment="1">
      <alignment horizontal="left" vertical="center" wrapText="1"/>
    </xf>
    <xf numFmtId="3" fontId="43" fillId="40" borderId="0" xfId="0" applyNumberFormat="1" applyFont="1" applyFill="1" applyAlignment="1">
      <alignment horizontal="right" vertical="center"/>
    </xf>
    <xf numFmtId="177" fontId="43" fillId="40" borderId="0" xfId="51" applyNumberFormat="1" applyFont="1" applyFill="1" applyAlignment="1">
      <alignment horizontal="left" vertical="center" wrapText="1"/>
    </xf>
    <xf numFmtId="168" fontId="35" fillId="0" borderId="17" xfId="0" applyNumberFormat="1" applyFont="1" applyBorder="1" applyAlignment="1">
      <alignment horizontal="right" vertical="center"/>
    </xf>
    <xf numFmtId="3" fontId="35" fillId="0" borderId="17" xfId="0" applyNumberFormat="1" applyFont="1" applyBorder="1" applyAlignment="1">
      <alignment horizontal="right" vertical="center"/>
    </xf>
    <xf numFmtId="0" fontId="89" fillId="42" borderId="34" xfId="0" applyFont="1" applyFill="1" applyBorder="1" applyAlignment="1">
      <alignment horizontal="center" vertical="center" wrapText="1"/>
    </xf>
    <xf numFmtId="0" fontId="94" fillId="0" borderId="47" xfId="0" applyFont="1" applyBorder="1" applyAlignment="1">
      <alignment vertical="center" wrapText="1"/>
    </xf>
    <xf numFmtId="0" fontId="87" fillId="0" borderId="35" xfId="0" applyFont="1" applyBorder="1" applyAlignment="1">
      <alignment horizontal="left" vertical="center" wrapText="1" indent="2"/>
    </xf>
    <xf numFmtId="3" fontId="87" fillId="0" borderId="34" xfId="0" applyNumberFormat="1" applyFont="1" applyBorder="1" applyAlignment="1">
      <alignment horizontal="right" vertical="center"/>
    </xf>
    <xf numFmtId="0" fontId="51" fillId="0" borderId="35" xfId="0" applyFont="1" applyBorder="1" applyAlignment="1">
      <alignment horizontal="left" vertical="center" wrapText="1" indent="2"/>
    </xf>
    <xf numFmtId="3" fontId="51" fillId="0" borderId="34" xfId="0" applyNumberFormat="1" applyFont="1" applyBorder="1" applyAlignment="1">
      <alignment horizontal="right" vertical="center"/>
    </xf>
    <xf numFmtId="0" fontId="94" fillId="0" borderId="35" xfId="0" applyFont="1" applyBorder="1" applyAlignment="1">
      <alignment vertical="center" wrapText="1"/>
    </xf>
    <xf numFmtId="0" fontId="94" fillId="0" borderId="34" xfId="0" applyFont="1" applyBorder="1" applyAlignment="1">
      <alignment vertical="center" wrapText="1"/>
    </xf>
    <xf numFmtId="0" fontId="51" fillId="0" borderId="44" xfId="0" applyFont="1" applyBorder="1" applyAlignment="1">
      <alignment horizontal="left" vertical="center" wrapText="1" indent="2"/>
    </xf>
    <xf numFmtId="3" fontId="87" fillId="0" borderId="26" xfId="0" applyNumberFormat="1" applyFont="1" applyBorder="1" applyAlignment="1">
      <alignment horizontal="right" vertical="center"/>
    </xf>
    <xf numFmtId="3" fontId="51" fillId="0" borderId="26" xfId="0" applyNumberFormat="1" applyFont="1" applyBorder="1" applyAlignment="1">
      <alignment horizontal="right" vertical="center"/>
    </xf>
    <xf numFmtId="0" fontId="94" fillId="0" borderId="26" xfId="0" applyFont="1" applyBorder="1" applyAlignment="1">
      <alignment vertical="center" wrapText="1"/>
    </xf>
    <xf numFmtId="3" fontId="51" fillId="0" borderId="27" xfId="0" applyNumberFormat="1" applyFont="1" applyBorder="1" applyAlignment="1">
      <alignment horizontal="right" vertical="center"/>
    </xf>
    <xf numFmtId="0" fontId="81" fillId="38" borderId="80" xfId="0" applyFont="1" applyFill="1" applyBorder="1" applyAlignment="1">
      <alignment horizontal="center" vertical="center" wrapText="1"/>
    </xf>
    <xf numFmtId="0" fontId="51" fillId="0" borderId="43" xfId="0" applyFont="1" applyBorder="1" applyAlignment="1">
      <alignment horizontal="right" vertical="center"/>
    </xf>
    <xf numFmtId="0" fontId="51" fillId="0" borderId="30" xfId="0" applyFont="1" applyBorder="1" applyAlignment="1">
      <alignment horizontal="right" vertical="center"/>
    </xf>
    <xf numFmtId="41" fontId="35" fillId="0" borderId="25" xfId="0" applyNumberFormat="1" applyFont="1" applyBorder="1" applyAlignment="1">
      <alignment horizontal="right" vertical="center"/>
    </xf>
    <xf numFmtId="0" fontId="65" fillId="42" borderId="71" xfId="0" applyFont="1" applyFill="1" applyBorder="1" applyAlignment="1">
      <alignment horizontal="center" vertical="center" wrapText="1"/>
    </xf>
    <xf numFmtId="14" fontId="65" fillId="42" borderId="62" xfId="0" applyNumberFormat="1" applyFont="1" applyFill="1" applyBorder="1" applyAlignment="1">
      <alignment horizontal="center" vertical="center" wrapText="1"/>
    </xf>
    <xf numFmtId="14" fontId="65" fillId="42" borderId="72" xfId="0" applyNumberFormat="1" applyFont="1" applyFill="1" applyBorder="1" applyAlignment="1">
      <alignment horizontal="center" vertical="center" wrapText="1"/>
    </xf>
    <xf numFmtId="175" fontId="31" fillId="0" borderId="0" xfId="0" applyNumberFormat="1" applyFont="1" applyAlignment="1">
      <alignment vertical="center"/>
    </xf>
    <xf numFmtId="41" fontId="97" fillId="0" borderId="0" xfId="51" applyFont="1" applyAlignment="1">
      <alignment vertical="center"/>
    </xf>
    <xf numFmtId="41" fontId="21" fillId="0" borderId="0" xfId="0" applyNumberFormat="1" applyFont="1" applyAlignment="1">
      <alignment vertical="center"/>
    </xf>
    <xf numFmtId="175" fontId="22" fillId="0" borderId="17" xfId="1" applyNumberFormat="1" applyFont="1" applyFill="1" applyBorder="1" applyAlignment="1">
      <alignment horizontal="right" vertical="center" indent="1"/>
    </xf>
    <xf numFmtId="175" fontId="22" fillId="0" borderId="17" xfId="1" applyNumberFormat="1" applyFont="1" applyFill="1" applyBorder="1" applyAlignment="1">
      <alignment horizontal="right" vertical="center" wrapText="1" indent="1"/>
    </xf>
    <xf numFmtId="175" fontId="21" fillId="0" borderId="17" xfId="1" applyNumberFormat="1" applyFont="1" applyFill="1" applyBorder="1" applyAlignment="1">
      <alignment horizontal="right" vertical="center" indent="1"/>
    </xf>
    <xf numFmtId="0" fontId="34" fillId="0" borderId="17" xfId="49" applyFont="1" applyBorder="1"/>
    <xf numFmtId="0" fontId="34" fillId="0" borderId="18" xfId="49" applyFont="1" applyBorder="1"/>
    <xf numFmtId="0" fontId="22" fillId="0" borderId="0" xfId="0" applyFont="1" applyAlignment="1">
      <alignment vertical="center" wrapText="1"/>
    </xf>
    <xf numFmtId="173" fontId="21" fillId="0" borderId="0" xfId="0" applyNumberFormat="1" applyFont="1"/>
    <xf numFmtId="0" fontId="87" fillId="0" borderId="27" xfId="0" applyFont="1" applyBorder="1" applyAlignment="1">
      <alignment vertical="center"/>
    </xf>
    <xf numFmtId="0" fontId="77" fillId="0" borderId="39" xfId="0" applyFont="1" applyBorder="1" applyAlignment="1">
      <alignment horizontal="center" vertical="center"/>
    </xf>
    <xf numFmtId="41" fontId="77" fillId="0" borderId="39" xfId="51" applyFont="1" applyFill="1" applyBorder="1" applyAlignment="1">
      <alignment horizontal="right" vertical="center"/>
    </xf>
    <xf numFmtId="0" fontId="87" fillId="0" borderId="66" xfId="0" applyFont="1" applyBorder="1" applyAlignment="1">
      <alignment horizontal="left" vertical="center"/>
    </xf>
    <xf numFmtId="41" fontId="87" fillId="0" borderId="43" xfId="51" applyFont="1" applyBorder="1" applyAlignment="1">
      <alignment horizontal="center" vertical="center"/>
    </xf>
    <xf numFmtId="41" fontId="87" fillId="0" borderId="67" xfId="51" applyFont="1" applyFill="1" applyBorder="1" applyAlignment="1">
      <alignment horizontal="center" vertical="center"/>
    </xf>
    <xf numFmtId="0" fontId="78" fillId="0" borderId="39" xfId="0" applyFont="1" applyBorder="1" applyAlignment="1">
      <alignment horizontal="justify" vertical="center" wrapText="1"/>
    </xf>
    <xf numFmtId="0" fontId="78" fillId="0" borderId="27" xfId="0" applyFont="1" applyBorder="1" applyAlignment="1">
      <alignment vertical="center" wrapText="1"/>
    </xf>
    <xf numFmtId="0" fontId="78" fillId="0" borderId="39" xfId="0" applyFont="1" applyBorder="1" applyAlignment="1">
      <alignment horizontal="center" vertical="center" wrapText="1"/>
    </xf>
    <xf numFmtId="3" fontId="78" fillId="0" borderId="39" xfId="0" applyNumberFormat="1" applyFont="1" applyBorder="1" applyAlignment="1">
      <alignment horizontal="center" vertical="center" wrapText="1"/>
    </xf>
    <xf numFmtId="3" fontId="78" fillId="0" borderId="39" xfId="0" applyNumberFormat="1" applyFont="1" applyBorder="1" applyAlignment="1">
      <alignment horizontal="right" vertical="center" wrapText="1"/>
    </xf>
    <xf numFmtId="184" fontId="36" fillId="0" borderId="73" xfId="0" applyNumberFormat="1" applyFont="1" applyBorder="1" applyAlignment="1">
      <alignment horizontal="right" vertical="center"/>
    </xf>
    <xf numFmtId="3" fontId="36" fillId="0" borderId="74" xfId="0" applyNumberFormat="1" applyFont="1" applyBorder="1" applyAlignment="1">
      <alignment horizontal="right" vertical="center"/>
    </xf>
    <xf numFmtId="184" fontId="36" fillId="0" borderId="39" xfId="0" applyNumberFormat="1" applyFont="1" applyBorder="1" applyAlignment="1">
      <alignment horizontal="right" vertical="center"/>
    </xf>
    <xf numFmtId="184" fontId="35" fillId="0" borderId="37" xfId="0" applyNumberFormat="1" applyFont="1" applyBorder="1" applyAlignment="1">
      <alignment horizontal="right" vertical="center"/>
    </xf>
    <xf numFmtId="3" fontId="35" fillId="0" borderId="37" xfId="0" applyNumberFormat="1" applyFont="1" applyBorder="1" applyAlignment="1">
      <alignment horizontal="right" vertical="center"/>
    </xf>
    <xf numFmtId="168" fontId="36" fillId="0" borderId="76" xfId="0" applyNumberFormat="1" applyFont="1" applyBorder="1" applyAlignment="1">
      <alignment horizontal="right" vertical="center"/>
    </xf>
    <xf numFmtId="0" fontId="35" fillId="0" borderId="37" xfId="0" applyFont="1" applyBorder="1" applyAlignment="1">
      <alignment horizontal="right" vertical="center"/>
    </xf>
    <xf numFmtId="168" fontId="35" fillId="0" borderId="37" xfId="0" applyNumberFormat="1" applyFont="1" applyBorder="1" applyAlignment="1">
      <alignment horizontal="right" vertical="center"/>
    </xf>
    <xf numFmtId="0" fontId="35" fillId="0" borderId="70" xfId="0" applyFont="1" applyBorder="1" applyAlignment="1">
      <alignment horizontal="right" vertical="center"/>
    </xf>
    <xf numFmtId="168" fontId="35" fillId="0" borderId="70" xfId="0" applyNumberFormat="1" applyFont="1" applyBorder="1" applyAlignment="1">
      <alignment horizontal="right" vertical="center"/>
    </xf>
    <xf numFmtId="175" fontId="35" fillId="0" borderId="28" xfId="45" applyNumberFormat="1" applyFont="1" applyFill="1" applyBorder="1"/>
    <xf numFmtId="0" fontId="87" fillId="0" borderId="30" xfId="0" applyFont="1" applyBorder="1" applyAlignment="1">
      <alignment vertical="center" wrapText="1"/>
    </xf>
    <xf numFmtId="3" fontId="77" fillId="0" borderId="46" xfId="0" applyNumberFormat="1" applyFont="1" applyBorder="1" applyAlignment="1">
      <alignment horizontal="right" vertical="center"/>
    </xf>
    <xf numFmtId="3" fontId="87" fillId="0" borderId="30" xfId="0" applyNumberFormat="1" applyFont="1" applyBorder="1" applyAlignment="1">
      <alignment horizontal="right" vertical="center"/>
    </xf>
    <xf numFmtId="0" fontId="87" fillId="0" borderId="26" xfId="0" applyFont="1" applyBorder="1" applyAlignment="1">
      <alignment vertical="center" wrapText="1"/>
    </xf>
    <xf numFmtId="3" fontId="77" fillId="0" borderId="0" xfId="0" applyNumberFormat="1" applyFont="1" applyAlignment="1">
      <alignment horizontal="right" vertical="center"/>
    </xf>
    <xf numFmtId="3" fontId="77" fillId="0" borderId="35" xfId="0" applyNumberFormat="1" applyFont="1" applyBorder="1" applyAlignment="1">
      <alignment horizontal="right" vertical="center"/>
    </xf>
    <xf numFmtId="0" fontId="87" fillId="0" borderId="27" xfId="0" applyFont="1" applyBorder="1" applyAlignment="1">
      <alignment vertical="center" wrapText="1"/>
    </xf>
    <xf numFmtId="3" fontId="77" fillId="0" borderId="42" xfId="0" applyNumberFormat="1" applyFont="1" applyBorder="1" applyAlignment="1">
      <alignment horizontal="right" vertical="center"/>
    </xf>
    <xf numFmtId="3" fontId="87" fillId="0" borderId="27" xfId="0" applyNumberFormat="1" applyFont="1" applyBorder="1" applyAlignment="1">
      <alignment horizontal="right" vertical="center"/>
    </xf>
    <xf numFmtId="3" fontId="50" fillId="0" borderId="37" xfId="0" applyNumberFormat="1" applyFont="1" applyBorder="1" applyAlignment="1">
      <alignment horizontal="right" vertical="center"/>
    </xf>
    <xf numFmtId="3" fontId="50" fillId="0" borderId="25" xfId="0" applyNumberFormat="1" applyFont="1" applyBorder="1" applyAlignment="1">
      <alignment horizontal="right" vertical="center"/>
    </xf>
    <xf numFmtId="175" fontId="50" fillId="0" borderId="38" xfId="0" applyNumberFormat="1" applyFont="1" applyBorder="1" applyAlignment="1">
      <alignment horizontal="right" vertical="center"/>
    </xf>
    <xf numFmtId="174" fontId="22" fillId="0" borderId="39" xfId="51" applyNumberFormat="1" applyFont="1" applyFill="1" applyBorder="1" applyAlignment="1">
      <alignment horizontal="right" indent="1"/>
    </xf>
    <xf numFmtId="0" fontId="77" fillId="0" borderId="27" xfId="0" applyFont="1" applyBorder="1" applyAlignment="1">
      <alignment horizontal="left" vertical="center" indent="2"/>
    </xf>
    <xf numFmtId="0" fontId="77" fillId="0" borderId="66" xfId="0" applyFont="1" applyBorder="1" applyAlignment="1">
      <alignment vertical="center"/>
    </xf>
    <xf numFmtId="0" fontId="77" fillId="0" borderId="65" xfId="0" applyFont="1" applyBorder="1" applyAlignment="1">
      <alignment vertical="center"/>
    </xf>
    <xf numFmtId="175" fontId="60" fillId="0" borderId="0" xfId="45" applyNumberFormat="1" applyFont="1" applyFill="1" applyBorder="1"/>
    <xf numFmtId="175" fontId="91" fillId="0" borderId="38" xfId="45" applyNumberFormat="1" applyFont="1" applyFill="1" applyBorder="1"/>
    <xf numFmtId="175" fontId="60" fillId="0" borderId="0" xfId="1" applyNumberFormat="1" applyFont="1" applyFill="1" applyBorder="1"/>
    <xf numFmtId="175" fontId="91" fillId="0" borderId="25" xfId="45" applyNumberFormat="1" applyFont="1" applyFill="1" applyBorder="1"/>
    <xf numFmtId="175" fontId="60" fillId="0" borderId="46" xfId="1" applyNumberFormat="1" applyFont="1" applyFill="1" applyBorder="1"/>
    <xf numFmtId="175" fontId="60" fillId="0" borderId="26" xfId="45" applyNumberFormat="1" applyFont="1" applyFill="1" applyBorder="1"/>
    <xf numFmtId="0" fontId="91" fillId="0" borderId="36" xfId="49" applyFont="1" applyBorder="1"/>
    <xf numFmtId="0" fontId="77" fillId="0" borderId="50" xfId="0" applyFont="1" applyBorder="1" applyAlignment="1">
      <alignment vertical="center"/>
    </xf>
    <xf numFmtId="175" fontId="60" fillId="0" borderId="34" xfId="45" applyNumberFormat="1" applyFont="1" applyFill="1" applyBorder="1"/>
    <xf numFmtId="175" fontId="77" fillId="0" borderId="25" xfId="0" applyNumberFormat="1" applyFont="1" applyBorder="1" applyAlignment="1">
      <alignment horizontal="right" vertical="center"/>
    </xf>
    <xf numFmtId="175" fontId="91" fillId="0" borderId="37" xfId="1" applyNumberFormat="1" applyFont="1" applyFill="1" applyBorder="1"/>
    <xf numFmtId="0" fontId="77" fillId="0" borderId="25" xfId="0" applyFont="1" applyBorder="1" applyAlignment="1">
      <alignment horizontal="center" vertical="center" wrapText="1"/>
    </xf>
    <xf numFmtId="0" fontId="21" fillId="0" borderId="17" xfId="0" applyFont="1" applyBorder="1" applyAlignment="1">
      <alignment vertical="center" wrapText="1"/>
    </xf>
    <xf numFmtId="0" fontId="21" fillId="0" borderId="0" xfId="0" applyFont="1" applyAlignment="1">
      <alignment vertical="center" wrapText="1"/>
    </xf>
    <xf numFmtId="175" fontId="22" fillId="0" borderId="14" xfId="1" applyNumberFormat="1" applyFont="1" applyFill="1" applyBorder="1" applyAlignment="1">
      <alignment horizontal="right" vertical="center" indent="1"/>
    </xf>
    <xf numFmtId="0" fontId="22" fillId="0" borderId="17" xfId="0" applyFont="1" applyBorder="1" applyAlignment="1">
      <alignment vertical="center" wrapText="1"/>
    </xf>
    <xf numFmtId="0" fontId="22" fillId="0" borderId="19" xfId="0" applyFont="1" applyBorder="1" applyAlignment="1">
      <alignment vertical="center" wrapText="1"/>
    </xf>
    <xf numFmtId="0" fontId="22" fillId="0" borderId="16" xfId="0" applyFont="1" applyBorder="1" applyAlignment="1">
      <alignment vertical="center" wrapText="1"/>
    </xf>
    <xf numFmtId="0" fontId="62" fillId="0" borderId="0" xfId="53" applyFont="1" applyFill="1"/>
    <xf numFmtId="41" fontId="87" fillId="0" borderId="34" xfId="51" applyFont="1" applyFill="1" applyBorder="1" applyAlignment="1">
      <alignment horizontal="center" vertical="center"/>
    </xf>
    <xf numFmtId="0" fontId="21" fillId="0" borderId="0" xfId="0" applyFont="1" applyAlignment="1">
      <alignment horizontal="left"/>
    </xf>
    <xf numFmtId="168" fontId="21" fillId="0" borderId="0" xfId="51" applyNumberFormat="1" applyFont="1" applyFill="1" applyBorder="1"/>
    <xf numFmtId="168" fontId="21" fillId="0" borderId="34" xfId="51" applyNumberFormat="1" applyFont="1" applyFill="1" applyBorder="1"/>
    <xf numFmtId="41" fontId="21" fillId="0" borderId="0" xfId="51" applyFont="1" applyFill="1"/>
    <xf numFmtId="41" fontId="18" fillId="0" borderId="0" xfId="51" applyFont="1" applyFill="1"/>
    <xf numFmtId="0" fontId="21" fillId="0" borderId="36" xfId="0" applyFont="1" applyBorder="1" applyAlignment="1">
      <alignment horizontal="left" indent="1"/>
    </xf>
    <xf numFmtId="168" fontId="21" fillId="0" borderId="37" xfId="51" applyNumberFormat="1" applyFont="1" applyFill="1" applyBorder="1" applyAlignment="1">
      <alignment horizontal="center"/>
    </xf>
    <xf numFmtId="174" fontId="21" fillId="0" borderId="37" xfId="51" applyNumberFormat="1" applyFont="1" applyFill="1" applyBorder="1" applyAlignment="1">
      <alignment horizontal="right" indent="1"/>
    </xf>
    <xf numFmtId="0" fontId="21" fillId="0" borderId="37" xfId="0" applyFont="1" applyBorder="1" applyAlignment="1">
      <alignment horizontal="center" vertical="center"/>
    </xf>
    <xf numFmtId="174" fontId="21" fillId="0" borderId="38" xfId="51" applyNumberFormat="1" applyFont="1" applyFill="1" applyBorder="1" applyAlignment="1">
      <alignment horizontal="right" indent="1"/>
    </xf>
    <xf numFmtId="0" fontId="102" fillId="0" borderId="0" xfId="0" applyFont="1" applyAlignment="1">
      <alignment vertical="top" wrapText="1"/>
    </xf>
    <xf numFmtId="3" fontId="102" fillId="0" borderId="0" xfId="0" applyNumberFormat="1" applyFont="1" applyAlignment="1">
      <alignment horizontal="right" vertical="top" wrapText="1"/>
    </xf>
    <xf numFmtId="4" fontId="102" fillId="0" borderId="0" xfId="0" applyNumberFormat="1" applyFont="1" applyAlignment="1">
      <alignment horizontal="right" vertical="top" wrapText="1"/>
    </xf>
    <xf numFmtId="3" fontId="46" fillId="0" borderId="0" xfId="0" applyNumberFormat="1" applyFont="1" applyAlignment="1">
      <alignment horizontal="center"/>
    </xf>
    <xf numFmtId="167" fontId="46" fillId="0" borderId="10" xfId="1" applyFont="1" applyBorder="1"/>
    <xf numFmtId="167" fontId="46" fillId="0" borderId="0" xfId="0" applyNumberFormat="1" applyFont="1"/>
    <xf numFmtId="0" fontId="22" fillId="0" borderId="35" xfId="0" applyFont="1" applyBorder="1" applyAlignment="1">
      <alignment horizontal="left" vertical="center" wrapText="1"/>
    </xf>
    <xf numFmtId="174" fontId="22" fillId="0" borderId="34" xfId="51" applyNumberFormat="1" applyFont="1" applyFill="1" applyBorder="1" applyAlignment="1">
      <alignment horizontal="right" vertical="center"/>
    </xf>
    <xf numFmtId="43" fontId="44" fillId="0" borderId="0" xfId="0" applyNumberFormat="1" applyFont="1" applyAlignment="1">
      <alignment vertical="center"/>
    </xf>
    <xf numFmtId="177" fontId="43" fillId="39" borderId="0" xfId="51" applyNumberFormat="1" applyFont="1" applyFill="1" applyAlignment="1">
      <alignment horizontal="left" vertical="center" wrapText="1"/>
    </xf>
    <xf numFmtId="0" fontId="43" fillId="39" borderId="0" xfId="0" applyFont="1" applyFill="1" applyAlignment="1">
      <alignment horizontal="left" vertical="center" wrapText="1"/>
    </xf>
    <xf numFmtId="3" fontId="43" fillId="39" borderId="0" xfId="0" applyNumberFormat="1" applyFont="1" applyFill="1" applyAlignment="1">
      <alignment horizontal="right" vertical="center"/>
    </xf>
    <xf numFmtId="0" fontId="44" fillId="39" borderId="0" xfId="0" applyFont="1" applyFill="1" applyAlignment="1">
      <alignment vertical="center"/>
    </xf>
    <xf numFmtId="167" fontId="46" fillId="39" borderId="10" xfId="1" applyFont="1" applyFill="1" applyBorder="1"/>
    <xf numFmtId="3" fontId="36" fillId="0" borderId="10" xfId="0" applyNumberFormat="1" applyFont="1" applyBorder="1" applyAlignment="1">
      <alignment horizontal="right" vertical="center"/>
    </xf>
    <xf numFmtId="181" fontId="36" fillId="0" borderId="10" xfId="51" applyNumberFormat="1" applyFont="1" applyFill="1" applyBorder="1" applyAlignment="1">
      <alignment horizontal="right" vertical="center"/>
    </xf>
    <xf numFmtId="175" fontId="36" fillId="0" borderId="10" xfId="0" applyNumberFormat="1" applyFont="1" applyBorder="1" applyAlignment="1">
      <alignment horizontal="right" vertical="center"/>
    </xf>
    <xf numFmtId="4" fontId="36" fillId="0" borderId="10" xfId="0" applyNumberFormat="1" applyFont="1" applyBorder="1" applyAlignment="1">
      <alignment horizontal="right" vertical="center"/>
    </xf>
    <xf numFmtId="0" fontId="36" fillId="0" borderId="10" xfId="0" applyFont="1" applyBorder="1" applyAlignment="1">
      <alignment horizontal="left" vertical="center" indent="1"/>
    </xf>
    <xf numFmtId="0" fontId="36" fillId="0" borderId="10" xfId="0" applyFont="1" applyBorder="1" applyAlignment="1">
      <alignment horizontal="center" vertical="center"/>
    </xf>
    <xf numFmtId="0" fontId="36" fillId="0" borderId="10" xfId="0" applyFont="1" applyBorder="1" applyAlignment="1">
      <alignment horizontal="left" vertical="center" wrapText="1" indent="1"/>
    </xf>
    <xf numFmtId="0" fontId="36" fillId="0" borderId="10" xfId="0" applyFont="1" applyBorder="1" applyAlignment="1">
      <alignment horizontal="right" vertical="center"/>
    </xf>
    <xf numFmtId="4" fontId="36" fillId="0" borderId="10" xfId="51" applyNumberFormat="1" applyFont="1" applyFill="1" applyBorder="1" applyAlignment="1">
      <alignment horizontal="right" vertical="center"/>
    </xf>
    <xf numFmtId="0" fontId="21" fillId="0" borderId="17" xfId="0" applyFont="1" applyBorder="1"/>
    <xf numFmtId="0" fontId="22" fillId="0" borderId="17" xfId="0" applyFont="1" applyBorder="1"/>
    <xf numFmtId="0" fontId="22" fillId="0" borderId="19" xfId="0" applyFont="1" applyBorder="1"/>
    <xf numFmtId="49" fontId="21" fillId="0" borderId="17" xfId="0" quotePrefix="1" applyNumberFormat="1" applyFont="1" applyBorder="1"/>
    <xf numFmtId="0" fontId="22" fillId="0" borderId="0" xfId="0" applyFont="1"/>
    <xf numFmtId="0" fontId="22" fillId="0" borderId="16" xfId="0" applyFont="1" applyBorder="1"/>
    <xf numFmtId="0" fontId="32" fillId="42" borderId="11" xfId="0" applyFont="1" applyFill="1" applyBorder="1"/>
    <xf numFmtId="179" fontId="49" fillId="42" borderId="10" xfId="0" applyNumberFormat="1" applyFont="1" applyFill="1" applyBorder="1" applyAlignment="1">
      <alignment horizontal="center" vertical="center" wrapText="1"/>
    </xf>
    <xf numFmtId="175" fontId="22" fillId="0" borderId="18" xfId="1" applyNumberFormat="1" applyFont="1" applyFill="1" applyBorder="1"/>
    <xf numFmtId="175" fontId="21" fillId="0" borderId="18" xfId="1" applyNumberFormat="1" applyFont="1" applyFill="1" applyBorder="1"/>
    <xf numFmtId="0" fontId="34" fillId="0" borderId="0" xfId="46" applyFont="1"/>
    <xf numFmtId="0" fontId="46" fillId="0" borderId="10" xfId="0" applyFont="1" applyBorder="1"/>
    <xf numFmtId="0" fontId="34" fillId="0" borderId="26" xfId="49" applyFont="1" applyBorder="1"/>
    <xf numFmtId="0" fontId="64" fillId="0" borderId="17" xfId="49" applyFont="1" applyBorder="1"/>
    <xf numFmtId="0" fontId="64" fillId="0" borderId="17" xfId="46" applyFont="1" applyBorder="1"/>
    <xf numFmtId="175" fontId="34" fillId="0" borderId="26" xfId="1" applyNumberFormat="1" applyFont="1" applyFill="1" applyBorder="1"/>
    <xf numFmtId="0" fontId="65" fillId="42" borderId="34" xfId="0" applyFont="1" applyFill="1" applyBorder="1" applyAlignment="1">
      <alignment horizontal="center" vertical="center" wrapText="1"/>
    </xf>
    <xf numFmtId="0" fontId="20" fillId="0" borderId="27" xfId="0" applyFont="1" applyBorder="1" applyAlignment="1">
      <alignment vertical="center" wrapText="1"/>
    </xf>
    <xf numFmtId="41" fontId="36" fillId="0" borderId="27" xfId="0" applyNumberFormat="1" applyFont="1" applyBorder="1" applyAlignment="1">
      <alignment horizontal="right" vertical="center"/>
    </xf>
    <xf numFmtId="0" fontId="20" fillId="0" borderId="30" xfId="0" applyFont="1" applyBorder="1" applyAlignment="1">
      <alignment vertical="center" wrapText="1"/>
    </xf>
    <xf numFmtId="41" fontId="36" fillId="0" borderId="46" xfId="0" applyNumberFormat="1" applyFont="1" applyBorder="1" applyAlignment="1">
      <alignment horizontal="right" vertical="center"/>
    </xf>
    <xf numFmtId="41" fontId="36" fillId="0" borderId="30" xfId="0" applyNumberFormat="1" applyFont="1" applyBorder="1" applyAlignment="1">
      <alignment horizontal="right" vertical="center"/>
    </xf>
    <xf numFmtId="170" fontId="46" fillId="39" borderId="0" xfId="0" applyNumberFormat="1" applyFont="1" applyFill="1"/>
    <xf numFmtId="41" fontId="60" fillId="0" borderId="0" xfId="49" applyNumberFormat="1" applyFont="1"/>
    <xf numFmtId="0" fontId="46" fillId="0" borderId="10" xfId="0" applyFont="1" applyBorder="1" applyAlignment="1">
      <alignment horizontal="left"/>
    </xf>
    <xf numFmtId="0" fontId="89" fillId="44" borderId="82" xfId="0" applyFont="1" applyFill="1" applyBorder="1" applyAlignment="1">
      <alignment horizontal="left" vertical="center"/>
    </xf>
    <xf numFmtId="175" fontId="34" fillId="0" borderId="0" xfId="46" applyNumberFormat="1" applyFont="1"/>
    <xf numFmtId="41" fontId="34" fillId="0" borderId="0" xfId="46" applyNumberFormat="1" applyFont="1"/>
    <xf numFmtId="0" fontId="87" fillId="0" borderId="30" xfId="0" applyFont="1" applyBorder="1" applyAlignment="1">
      <alignment vertical="center"/>
    </xf>
    <xf numFmtId="0" fontId="77" fillId="0" borderId="43" xfId="0" applyFont="1" applyBorder="1" applyAlignment="1">
      <alignment horizontal="center" vertical="center"/>
    </xf>
    <xf numFmtId="41" fontId="77" fillId="0" borderId="43" xfId="51" applyFont="1" applyFill="1" applyBorder="1" applyAlignment="1">
      <alignment horizontal="right" vertical="center"/>
    </xf>
    <xf numFmtId="41" fontId="77" fillId="0" borderId="30" xfId="51" applyFont="1" applyFill="1" applyBorder="1" applyAlignment="1">
      <alignment horizontal="right" vertical="center"/>
    </xf>
    <xf numFmtId="41" fontId="77" fillId="0" borderId="27" xfId="51" applyFont="1" applyFill="1" applyBorder="1" applyAlignment="1">
      <alignment horizontal="right" vertical="center"/>
    </xf>
    <xf numFmtId="3" fontId="34" fillId="0" borderId="0" xfId="46" applyNumberFormat="1" applyFont="1"/>
    <xf numFmtId="175" fontId="87" fillId="0" borderId="30" xfId="0" applyNumberFormat="1" applyFont="1" applyBorder="1" applyAlignment="1">
      <alignment horizontal="right" vertical="center"/>
    </xf>
    <xf numFmtId="175" fontId="87" fillId="0" borderId="26" xfId="0" applyNumberFormat="1" applyFont="1" applyBorder="1" applyAlignment="1">
      <alignment horizontal="right" vertical="center"/>
    </xf>
    <xf numFmtId="175" fontId="87" fillId="0" borderId="27" xfId="0" applyNumberFormat="1" applyFont="1" applyBorder="1" applyAlignment="1">
      <alignment horizontal="right" vertical="center"/>
    </xf>
    <xf numFmtId="170" fontId="34" fillId="0" borderId="0" xfId="46" applyNumberFormat="1" applyFont="1"/>
    <xf numFmtId="0" fontId="87" fillId="0" borderId="50" xfId="0" applyFont="1" applyBorder="1" applyAlignment="1">
      <alignment horizontal="left" vertical="center"/>
    </xf>
    <xf numFmtId="41" fontId="87" fillId="0" borderId="39" xfId="51" applyFont="1" applyFill="1" applyBorder="1" applyAlignment="1">
      <alignment horizontal="center" vertical="center"/>
    </xf>
    <xf numFmtId="41" fontId="87" fillId="0" borderId="41" xfId="51" applyFont="1" applyFill="1" applyBorder="1" applyAlignment="1">
      <alignment horizontal="center" vertical="center"/>
    </xf>
    <xf numFmtId="175" fontId="77" fillId="0" borderId="27" xfId="0" applyNumberFormat="1" applyFont="1" applyBorder="1" applyAlignment="1">
      <alignment horizontal="right" vertical="center"/>
    </xf>
    <xf numFmtId="0" fontId="77" fillId="0" borderId="83" xfId="0" applyFont="1" applyBorder="1" applyAlignment="1">
      <alignment vertical="center" wrapText="1"/>
    </xf>
    <xf numFmtId="0" fontId="77" fillId="0" borderId="33" xfId="0" applyFont="1" applyBorder="1" applyAlignment="1">
      <alignment horizontal="center" vertical="center" wrapText="1"/>
    </xf>
    <xf numFmtId="0" fontId="21" fillId="0" borderId="0" xfId="0" quotePrefix="1" applyFont="1"/>
    <xf numFmtId="0" fontId="44" fillId="43" borderId="0" xfId="0" applyFont="1" applyFill="1" applyAlignment="1">
      <alignment vertical="center"/>
    </xf>
    <xf numFmtId="0" fontId="77" fillId="0" borderId="35" xfId="0" applyFont="1" applyBorder="1" applyAlignment="1">
      <alignment vertical="center"/>
    </xf>
    <xf numFmtId="0" fontId="20" fillId="0" borderId="0" xfId="0" applyFont="1" applyAlignment="1">
      <alignment horizontal="left" vertical="center"/>
    </xf>
    <xf numFmtId="0" fontId="50" fillId="0" borderId="36" xfId="0" applyFont="1" applyBorder="1" applyAlignment="1">
      <alignment vertical="center"/>
    </xf>
    <xf numFmtId="175" fontId="91" fillId="0" borderId="36" xfId="1" applyNumberFormat="1" applyFont="1" applyFill="1" applyBorder="1"/>
    <xf numFmtId="41" fontId="21" fillId="0" borderId="0" xfId="0" applyNumberFormat="1" applyFont="1"/>
    <xf numFmtId="177" fontId="34" fillId="0" borderId="33" xfId="51" applyNumberFormat="1" applyFont="1" applyFill="1" applyBorder="1" applyAlignment="1">
      <alignment horizontal="center"/>
    </xf>
    <xf numFmtId="177" fontId="34" fillId="0" borderId="28" xfId="51" applyNumberFormat="1" applyFont="1" applyFill="1" applyBorder="1" applyAlignment="1">
      <alignment horizontal="center"/>
    </xf>
    <xf numFmtId="175" fontId="36" fillId="0" borderId="10" xfId="51" applyNumberFormat="1" applyFont="1" applyFill="1" applyBorder="1" applyAlignment="1">
      <alignment horizontal="right" vertical="center"/>
    </xf>
    <xf numFmtId="183" fontId="36" fillId="0" borderId="10" xfId="0" applyNumberFormat="1" applyFont="1" applyBorder="1" applyAlignment="1">
      <alignment horizontal="right" vertical="center"/>
    </xf>
    <xf numFmtId="181" fontId="36" fillId="0" borderId="10" xfId="0" applyNumberFormat="1" applyFont="1" applyBorder="1" applyAlignment="1">
      <alignment horizontal="right" vertical="center"/>
    </xf>
    <xf numFmtId="41" fontId="36" fillId="0" borderId="10" xfId="51" applyFont="1" applyFill="1" applyBorder="1" applyAlignment="1">
      <alignment horizontal="right" vertical="center"/>
    </xf>
    <xf numFmtId="3" fontId="36" fillId="0" borderId="73" xfId="0" applyNumberFormat="1" applyFont="1" applyBorder="1" applyAlignment="1">
      <alignment horizontal="right" vertical="center"/>
    </xf>
    <xf numFmtId="3" fontId="36" fillId="0" borderId="39" xfId="0" applyNumberFormat="1" applyFont="1" applyBorder="1" applyAlignment="1">
      <alignment horizontal="right" vertical="center"/>
    </xf>
    <xf numFmtId="184" fontId="36" fillId="0" borderId="27" xfId="0" applyNumberFormat="1" applyFont="1" applyBorder="1" applyAlignment="1">
      <alignment horizontal="right" vertical="center"/>
    </xf>
    <xf numFmtId="168" fontId="36" fillId="0" borderId="39" xfId="0" applyNumberFormat="1" applyFont="1" applyBorder="1" applyAlignment="1">
      <alignment horizontal="right" vertical="center"/>
    </xf>
    <xf numFmtId="174" fontId="22" fillId="0" borderId="0" xfId="51" applyNumberFormat="1" applyFont="1" applyFill="1" applyBorder="1" applyAlignment="1">
      <alignment horizontal="right" vertical="center"/>
    </xf>
    <xf numFmtId="174" fontId="22" fillId="0" borderId="42" xfId="51" applyNumberFormat="1" applyFont="1" applyFill="1" applyBorder="1" applyAlignment="1">
      <alignment horizontal="right" indent="1"/>
    </xf>
    <xf numFmtId="168" fontId="21" fillId="0" borderId="37" xfId="51" applyNumberFormat="1" applyFont="1" applyFill="1" applyBorder="1"/>
    <xf numFmtId="175" fontId="21" fillId="0" borderId="14" xfId="1" applyNumberFormat="1" applyFont="1" applyFill="1" applyBorder="1" applyAlignment="1">
      <alignment horizontal="right" vertical="center" indent="1"/>
    </xf>
    <xf numFmtId="175" fontId="22" fillId="0" borderId="19" xfId="1" applyNumberFormat="1" applyFont="1" applyFill="1" applyBorder="1" applyAlignment="1">
      <alignment horizontal="right" vertical="center" indent="1"/>
    </xf>
    <xf numFmtId="175" fontId="22" fillId="0" borderId="15" xfId="1" applyNumberFormat="1" applyFont="1" applyFill="1" applyBorder="1" applyAlignment="1">
      <alignment horizontal="right" vertical="center" indent="1"/>
    </xf>
    <xf numFmtId="3" fontId="43" fillId="47" borderId="0" xfId="0" applyNumberFormat="1" applyFont="1" applyFill="1" applyAlignment="1">
      <alignment horizontal="right" vertical="center"/>
    </xf>
    <xf numFmtId="3" fontId="43" fillId="43" borderId="0" xfId="0" applyNumberFormat="1" applyFont="1" applyFill="1" applyAlignment="1">
      <alignment horizontal="right" vertical="center"/>
    </xf>
    <xf numFmtId="41" fontId="44" fillId="43" borderId="0" xfId="51" applyFont="1" applyFill="1" applyAlignment="1">
      <alignment vertical="center"/>
    </xf>
    <xf numFmtId="3" fontId="50" fillId="0" borderId="38" xfId="0" applyNumberFormat="1" applyFont="1" applyBorder="1" applyAlignment="1">
      <alignment horizontal="right" vertical="center"/>
    </xf>
    <xf numFmtId="3" fontId="50" fillId="0" borderId="39" xfId="0" applyNumberFormat="1" applyFont="1" applyBorder="1" applyAlignment="1">
      <alignment horizontal="right" vertical="center"/>
    </xf>
    <xf numFmtId="41" fontId="87" fillId="0" borderId="30" xfId="51" applyFont="1" applyFill="1" applyBorder="1" applyAlignment="1">
      <alignment horizontal="right" vertical="center"/>
    </xf>
    <xf numFmtId="41" fontId="87" fillId="0" borderId="26" xfId="51" applyFont="1" applyFill="1" applyBorder="1" applyAlignment="1">
      <alignment horizontal="right" vertical="center"/>
    </xf>
    <xf numFmtId="41" fontId="87" fillId="0" borderId="43" xfId="51" applyFont="1" applyFill="1" applyBorder="1" applyAlignment="1">
      <alignment horizontal="center" vertical="center"/>
    </xf>
    <xf numFmtId="0" fontId="77" fillId="0" borderId="69" xfId="0" applyFont="1" applyBorder="1" applyAlignment="1">
      <alignment vertical="center" wrapText="1"/>
    </xf>
    <xf numFmtId="0" fontId="77" fillId="0" borderId="31" xfId="0" applyFont="1" applyBorder="1" applyAlignment="1">
      <alignment horizontal="center" vertical="center" wrapText="1"/>
    </xf>
    <xf numFmtId="0" fontId="77" fillId="0" borderId="61" xfId="0" applyFont="1" applyBorder="1" applyAlignment="1">
      <alignment horizontal="center" vertical="center" wrapText="1"/>
    </xf>
    <xf numFmtId="0" fontId="77" fillId="0" borderId="84" xfId="0" applyFont="1" applyBorder="1" applyAlignment="1">
      <alignment horizontal="center" vertical="center" wrapText="1"/>
    </xf>
    <xf numFmtId="0" fontId="77" fillId="0" borderId="44" xfId="0" applyFont="1" applyBorder="1" applyAlignment="1">
      <alignment vertical="center" wrapText="1"/>
    </xf>
    <xf numFmtId="0" fontId="77" fillId="0" borderId="27" xfId="0" applyFont="1" applyBorder="1" applyAlignment="1">
      <alignment horizontal="center" vertical="center" wrapText="1"/>
    </xf>
    <xf numFmtId="0" fontId="77" fillId="0" borderId="39" xfId="0" applyFont="1" applyBorder="1" applyAlignment="1">
      <alignment horizontal="center" vertical="center" wrapText="1"/>
    </xf>
    <xf numFmtId="0" fontId="20" fillId="0" borderId="0" xfId="0" applyFont="1" applyAlignment="1">
      <alignment horizontal="center" vertical="center"/>
    </xf>
    <xf numFmtId="0" fontId="33" fillId="0" borderId="0" xfId="46" applyFont="1" applyAlignment="1">
      <alignment horizontal="center"/>
    </xf>
    <xf numFmtId="171" fontId="24" fillId="33" borderId="0" xfId="44" applyFont="1" applyFill="1" applyAlignment="1">
      <alignment horizontal="left"/>
    </xf>
    <xf numFmtId="0" fontId="22" fillId="0" borderId="0" xfId="0" applyFont="1" applyAlignment="1">
      <alignment horizontal="center" vertical="center"/>
    </xf>
    <xf numFmtId="0" fontId="22" fillId="0" borderId="0" xfId="0" applyFont="1" applyAlignment="1">
      <alignment horizontal="left"/>
    </xf>
    <xf numFmtId="171" fontId="24" fillId="0" borderId="0" xfId="44" applyFont="1" applyAlignment="1">
      <alignment horizontal="left"/>
    </xf>
    <xf numFmtId="0" fontId="21" fillId="0" borderId="17" xfId="0" applyFont="1" applyBorder="1" applyAlignment="1">
      <alignment horizontal="left" vertical="center" wrapText="1"/>
    </xf>
    <xf numFmtId="0" fontId="21" fillId="0" borderId="0" xfId="0" applyFont="1" applyAlignment="1">
      <alignment horizontal="left" vertical="center" wrapText="1"/>
    </xf>
    <xf numFmtId="0" fontId="70" fillId="0" borderId="0" xfId="0" applyFont="1" applyAlignment="1">
      <alignment horizontal="center"/>
    </xf>
    <xf numFmtId="0" fontId="78" fillId="0" borderId="27" xfId="0" applyFont="1" applyBorder="1" applyAlignment="1">
      <alignment horizontal="justify" vertical="center" wrapText="1"/>
    </xf>
    <xf numFmtId="0" fontId="79" fillId="0" borderId="43" xfId="0" applyFont="1" applyBorder="1" applyAlignment="1">
      <alignment horizontal="center" vertical="center" wrapText="1"/>
    </xf>
    <xf numFmtId="0" fontId="79" fillId="0" borderId="39" xfId="0" applyFont="1" applyBorder="1" applyAlignment="1">
      <alignment horizontal="center" vertical="center" wrapText="1"/>
    </xf>
    <xf numFmtId="0" fontId="35" fillId="0" borderId="10" xfId="0" applyFont="1" applyBorder="1" applyAlignment="1">
      <alignment vertical="center"/>
    </xf>
    <xf numFmtId="0" fontId="77" fillId="0" borderId="0" xfId="0" applyFont="1" applyAlignment="1">
      <alignment horizontal="left" vertical="center"/>
    </xf>
    <xf numFmtId="0" fontId="89" fillId="44" borderId="58" xfId="0" applyFont="1" applyFill="1" applyBorder="1" applyAlignment="1">
      <alignment horizontal="center" vertical="center" wrapText="1"/>
    </xf>
    <xf numFmtId="0" fontId="36" fillId="0" borderId="17" xfId="0" applyFont="1" applyBorder="1" applyAlignment="1">
      <alignment horizontal="left" vertical="center" wrapText="1"/>
    </xf>
    <xf numFmtId="0" fontId="36" fillId="0" borderId="18" xfId="0" applyFont="1" applyBorder="1" applyAlignment="1">
      <alignment horizontal="left" vertical="center" wrapText="1"/>
    </xf>
    <xf numFmtId="173" fontId="50" fillId="0" borderId="25" xfId="1" applyNumberFormat="1" applyFont="1" applyFill="1" applyBorder="1"/>
    <xf numFmtId="173" fontId="77" fillId="0" borderId="17" xfId="1" applyNumberFormat="1" applyFont="1" applyFill="1" applyBorder="1"/>
    <xf numFmtId="175" fontId="60" fillId="0" borderId="30" xfId="45" applyNumberFormat="1" applyFont="1" applyFill="1" applyBorder="1"/>
    <xf numFmtId="173" fontId="77" fillId="0" borderId="26" xfId="1" applyNumberFormat="1" applyFont="1" applyFill="1" applyBorder="1"/>
    <xf numFmtId="173" fontId="77" fillId="0" borderId="27" xfId="1" applyNumberFormat="1" applyFont="1" applyFill="1" applyBorder="1"/>
    <xf numFmtId="175" fontId="50" fillId="0" borderId="25" xfId="0" applyNumberFormat="1" applyFont="1" applyBorder="1" applyAlignment="1">
      <alignment horizontal="right" vertical="center"/>
    </xf>
    <xf numFmtId="179" fontId="89" fillId="44" borderId="30" xfId="49" applyNumberFormat="1" applyFont="1" applyFill="1" applyBorder="1" applyAlignment="1">
      <alignment horizontal="center" vertical="center" wrapText="1"/>
    </xf>
    <xf numFmtId="175" fontId="77" fillId="0" borderId="29" xfId="0" applyNumberFormat="1" applyFont="1" applyBorder="1" applyAlignment="1">
      <alignment horizontal="right" vertical="center"/>
    </xf>
    <xf numFmtId="175" fontId="77" fillId="0" borderId="31" xfId="0" applyNumberFormat="1" applyFont="1" applyBorder="1" applyAlignment="1">
      <alignment horizontal="right" vertical="center"/>
    </xf>
    <xf numFmtId="175" fontId="77" fillId="0" borderId="33" xfId="0" applyNumberFormat="1" applyFont="1" applyBorder="1" applyAlignment="1">
      <alignment horizontal="right" vertical="center"/>
    </xf>
    <xf numFmtId="175" fontId="77" fillId="0" borderId="34" xfId="0" applyNumberFormat="1" applyFont="1" applyBorder="1" applyAlignment="1">
      <alignment horizontal="right" vertical="center"/>
    </xf>
    <xf numFmtId="175" fontId="77" fillId="0" borderId="87" xfId="0" applyNumberFormat="1" applyFont="1" applyBorder="1" applyAlignment="1">
      <alignment horizontal="right" vertical="center"/>
    </xf>
    <xf numFmtId="175" fontId="77" fillId="0" borderId="67" xfId="0" applyNumberFormat="1" applyFont="1" applyBorder="1" applyAlignment="1">
      <alignment horizontal="right" vertical="center"/>
    </xf>
    <xf numFmtId="175" fontId="77" fillId="0" borderId="43" xfId="0" applyNumberFormat="1" applyFont="1" applyBorder="1" applyAlignment="1">
      <alignment horizontal="right" vertical="center"/>
    </xf>
    <xf numFmtId="175" fontId="50" fillId="0" borderId="88" xfId="0" applyNumberFormat="1" applyFont="1" applyBorder="1" applyAlignment="1">
      <alignment horizontal="right" vertical="center"/>
    </xf>
    <xf numFmtId="0" fontId="101" fillId="0" borderId="0" xfId="0" applyFont="1" applyAlignment="1">
      <alignment horizontal="center"/>
    </xf>
    <xf numFmtId="0" fontId="93" fillId="46" borderId="0" xfId="0" applyFont="1" applyFill="1" applyAlignment="1">
      <alignment horizontal="center" vertical="center"/>
    </xf>
    <xf numFmtId="0" fontId="93" fillId="46" borderId="81" xfId="0" applyFont="1" applyFill="1" applyBorder="1" applyAlignment="1">
      <alignment horizontal="center" vertical="center"/>
    </xf>
    <xf numFmtId="0" fontId="65" fillId="42" borderId="64" xfId="0" applyFont="1" applyFill="1" applyBorder="1" applyAlignment="1">
      <alignment horizontal="center" vertical="center"/>
    </xf>
    <xf numFmtId="0" fontId="65" fillId="42" borderId="37" xfId="0" applyFont="1" applyFill="1" applyBorder="1" applyAlignment="1">
      <alignment horizontal="center" vertical="center"/>
    </xf>
    <xf numFmtId="0" fontId="65" fillId="42" borderId="57" xfId="0" applyFont="1" applyFill="1" applyBorder="1" applyAlignment="1">
      <alignment horizontal="center" vertical="center"/>
    </xf>
    <xf numFmtId="0" fontId="58" fillId="0" borderId="0" xfId="46" applyFont="1" applyAlignment="1">
      <alignment horizontal="center"/>
    </xf>
    <xf numFmtId="0" fontId="63" fillId="0" borderId="0" xfId="0" applyFont="1" applyAlignment="1">
      <alignment horizontal="center" vertical="center"/>
    </xf>
    <xf numFmtId="0" fontId="57" fillId="0" borderId="0" xfId="0" applyFont="1" applyAlignment="1">
      <alignment horizontal="center" vertical="center"/>
    </xf>
    <xf numFmtId="0" fontId="36" fillId="0" borderId="0" xfId="0" applyFont="1" applyAlignment="1">
      <alignment horizontal="left" vertical="center" wrapText="1"/>
    </xf>
    <xf numFmtId="0" fontId="37" fillId="0" borderId="16" xfId="0" applyFont="1" applyBorder="1" applyAlignment="1">
      <alignment horizontal="center" vertical="center"/>
    </xf>
    <xf numFmtId="170" fontId="66" fillId="41" borderId="16" xfId="1" applyNumberFormat="1" applyFont="1" applyFill="1" applyBorder="1" applyAlignment="1">
      <alignment horizontal="center"/>
    </xf>
    <xf numFmtId="182" fontId="67" fillId="40" borderId="16" xfId="1" applyNumberFormat="1" applyFont="1" applyFill="1" applyBorder="1" applyAlignment="1">
      <alignment horizontal="center"/>
    </xf>
    <xf numFmtId="170" fontId="67" fillId="34" borderId="16" xfId="1" applyNumberFormat="1" applyFont="1" applyFill="1" applyBorder="1" applyAlignment="1">
      <alignment horizontal="center"/>
    </xf>
    <xf numFmtId="171" fontId="55" fillId="0" borderId="0" xfId="44" applyFont="1" applyAlignment="1">
      <alignment horizontal="left" vertical="center" wrapText="1"/>
    </xf>
    <xf numFmtId="0" fontId="22" fillId="0" borderId="0" xfId="0" applyFont="1" applyAlignment="1">
      <alignment horizontal="left" vertical="center"/>
    </xf>
    <xf numFmtId="0" fontId="56" fillId="0" borderId="0" xfId="0" applyFont="1" applyAlignment="1">
      <alignment horizontal="left"/>
    </xf>
    <xf numFmtId="0" fontId="20" fillId="0" borderId="0" xfId="0" applyFont="1" applyAlignment="1">
      <alignment horizontal="center" vertical="center"/>
    </xf>
    <xf numFmtId="0" fontId="33" fillId="0" borderId="0" xfId="46" applyFont="1" applyAlignment="1">
      <alignment horizontal="center"/>
    </xf>
    <xf numFmtId="171" fontId="24" fillId="33" borderId="0" xfId="44" applyFont="1" applyFill="1" applyAlignment="1">
      <alignment horizontal="left"/>
    </xf>
    <xf numFmtId="171" fontId="55" fillId="33" borderId="0" xfId="44" applyFont="1" applyFill="1" applyAlignment="1">
      <alignment horizontal="left"/>
    </xf>
    <xf numFmtId="0" fontId="22" fillId="0" borderId="16" xfId="0" applyFont="1" applyBorder="1" applyAlignment="1">
      <alignment horizontal="center" vertical="center"/>
    </xf>
    <xf numFmtId="0" fontId="56" fillId="0" borderId="0" xfId="0" applyFont="1" applyAlignment="1">
      <alignment horizontal="left" vertical="center"/>
    </xf>
    <xf numFmtId="0" fontId="21" fillId="0" borderId="23" xfId="0" applyFont="1" applyBorder="1" applyAlignment="1">
      <alignment horizontal="left"/>
    </xf>
    <xf numFmtId="0" fontId="34" fillId="0" borderId="0" xfId="46" applyFont="1" applyAlignment="1">
      <alignment horizontal="center"/>
    </xf>
    <xf numFmtId="0" fontId="21" fillId="0" borderId="0" xfId="0" applyFont="1" applyAlignment="1">
      <alignment horizontal="left"/>
    </xf>
    <xf numFmtId="0" fontId="49" fillId="42" borderId="30" xfId="0" applyFont="1" applyFill="1" applyBorder="1" applyAlignment="1">
      <alignment horizontal="center" vertical="center" wrapText="1"/>
    </xf>
    <xf numFmtId="0" fontId="49" fillId="42" borderId="29" xfId="0" applyFont="1" applyFill="1" applyBorder="1" applyAlignment="1">
      <alignment horizontal="center" vertical="center" wrapText="1"/>
    </xf>
    <xf numFmtId="171" fontId="55" fillId="0" borderId="0" xfId="44" applyFont="1" applyAlignment="1">
      <alignment horizontal="left"/>
    </xf>
    <xf numFmtId="0" fontId="22" fillId="0" borderId="0" xfId="0" applyFont="1" applyAlignment="1">
      <alignment horizontal="left"/>
    </xf>
    <xf numFmtId="0" fontId="35" fillId="0" borderId="0" xfId="0" applyFont="1" applyAlignment="1">
      <alignment horizontal="left" vertical="center" wrapText="1"/>
    </xf>
    <xf numFmtId="0" fontId="49" fillId="42" borderId="69" xfId="0" applyFont="1" applyFill="1" applyBorder="1" applyAlignment="1">
      <alignment horizontal="center" vertical="center" wrapText="1"/>
    </xf>
    <xf numFmtId="0" fontId="49" fillId="42" borderId="70" xfId="0" applyFont="1" applyFill="1" applyBorder="1" applyAlignment="1">
      <alignment horizontal="center" vertical="center" wrapText="1"/>
    </xf>
    <xf numFmtId="0" fontId="49" fillId="42" borderId="61" xfId="0" applyFont="1" applyFill="1" applyBorder="1" applyAlignment="1">
      <alignment horizontal="center" vertical="center" wrapText="1"/>
    </xf>
    <xf numFmtId="0" fontId="49" fillId="42" borderId="69" xfId="0" applyFont="1" applyFill="1" applyBorder="1" applyAlignment="1">
      <alignment horizontal="center" vertical="center"/>
    </xf>
    <xf numFmtId="0" fontId="49" fillId="42" borderId="61" xfId="0" applyFont="1" applyFill="1" applyBorder="1" applyAlignment="1">
      <alignment horizontal="center" vertical="center"/>
    </xf>
    <xf numFmtId="0" fontId="22" fillId="0" borderId="17" xfId="0" applyFont="1" applyBorder="1" applyAlignment="1">
      <alignment horizontal="left" vertical="center" wrapText="1"/>
    </xf>
    <xf numFmtId="0" fontId="22" fillId="0" borderId="0" xfId="0" applyFont="1" applyAlignment="1">
      <alignment horizontal="left" vertical="center" wrapText="1"/>
    </xf>
    <xf numFmtId="0" fontId="22" fillId="0" borderId="18" xfId="0" applyFont="1" applyBorder="1" applyAlignment="1">
      <alignment horizontal="left" vertical="center" wrapText="1"/>
    </xf>
    <xf numFmtId="171" fontId="69" fillId="0" borderId="0" xfId="44" applyFont="1" applyAlignment="1">
      <alignment horizontal="left"/>
    </xf>
    <xf numFmtId="0" fontId="21" fillId="0" borderId="23" xfId="0" applyFont="1" applyBorder="1" applyAlignment="1">
      <alignment horizontal="center"/>
    </xf>
    <xf numFmtId="171" fontId="24" fillId="0" borderId="0" xfId="44" applyFont="1" applyAlignment="1">
      <alignment horizontal="left"/>
    </xf>
    <xf numFmtId="0" fontId="21" fillId="0" borderId="17" xfId="0" applyFont="1" applyBorder="1" applyAlignment="1">
      <alignment horizontal="left" vertical="center" wrapText="1"/>
    </xf>
    <xf numFmtId="0" fontId="21" fillId="0" borderId="0" xfId="0" applyFont="1" applyAlignment="1">
      <alignment horizontal="left" vertical="center" wrapText="1"/>
    </xf>
    <xf numFmtId="0" fontId="21" fillId="0" borderId="18" xfId="0" applyFont="1" applyBorder="1" applyAlignment="1">
      <alignment horizontal="left" vertical="center" wrapText="1"/>
    </xf>
    <xf numFmtId="0" fontId="22" fillId="0" borderId="24" xfId="0" applyFont="1" applyBorder="1" applyAlignment="1">
      <alignment horizontal="left" vertical="center" wrapText="1"/>
    </xf>
    <xf numFmtId="0" fontId="22" fillId="0" borderId="23" xfId="0" applyFont="1" applyBorder="1" applyAlignment="1">
      <alignment horizontal="left" vertical="center" wrapText="1"/>
    </xf>
    <xf numFmtId="0" fontId="22" fillId="0" borderId="22" xfId="0" applyFont="1" applyBorder="1" applyAlignment="1">
      <alignment horizontal="left" vertical="center" wrapText="1"/>
    </xf>
    <xf numFmtId="0" fontId="36" fillId="0" borderId="11" xfId="0" applyFont="1" applyBorder="1" applyAlignment="1">
      <alignment horizontal="left" vertical="center" wrapText="1"/>
    </xf>
    <xf numFmtId="0" fontId="36" fillId="0" borderId="21" xfId="0" applyFont="1" applyBorder="1" applyAlignment="1">
      <alignment horizontal="left" vertical="center" wrapText="1"/>
    </xf>
    <xf numFmtId="0" fontId="36" fillId="0" borderId="12" xfId="0" applyFont="1" applyBorder="1" applyAlignment="1">
      <alignment horizontal="left" vertical="center" wrapText="1"/>
    </xf>
    <xf numFmtId="0" fontId="36" fillId="0" borderId="19" xfId="0" applyFont="1" applyBorder="1" applyAlignment="1">
      <alignment horizontal="left" wrapText="1"/>
    </xf>
    <xf numFmtId="0" fontId="36" fillId="0" borderId="16" xfId="0" applyFont="1" applyBorder="1" applyAlignment="1">
      <alignment horizontal="left" wrapText="1"/>
    </xf>
    <xf numFmtId="0" fontId="36" fillId="0" borderId="20" xfId="0" applyFont="1" applyBorder="1" applyAlignment="1">
      <alignment horizontal="left" wrapText="1"/>
    </xf>
    <xf numFmtId="0" fontId="36" fillId="0" borderId="19" xfId="0" applyFont="1" applyBorder="1" applyAlignment="1">
      <alignment horizontal="left" vertical="center" wrapText="1"/>
    </xf>
    <xf numFmtId="0" fontId="36" fillId="0" borderId="16" xfId="0" applyFont="1" applyBorder="1" applyAlignment="1">
      <alignment horizontal="left" vertical="center" wrapText="1"/>
    </xf>
    <xf numFmtId="0" fontId="36" fillId="0" borderId="20" xfId="0" applyFont="1" applyBorder="1" applyAlignment="1">
      <alignment horizontal="left" vertical="center" wrapText="1"/>
    </xf>
    <xf numFmtId="0" fontId="36" fillId="0" borderId="24" xfId="0" applyFont="1" applyBorder="1" applyAlignment="1">
      <alignment horizontal="left" vertical="center" wrapText="1"/>
    </xf>
    <xf numFmtId="0" fontId="36" fillId="0" borderId="23" xfId="0" applyFont="1" applyBorder="1" applyAlignment="1">
      <alignment horizontal="left" vertical="center" wrapText="1"/>
    </xf>
    <xf numFmtId="0" fontId="36" fillId="0" borderId="22" xfId="0" applyFont="1" applyBorder="1" applyAlignment="1">
      <alignment horizontal="left" vertical="center" wrapText="1"/>
    </xf>
    <xf numFmtId="0" fontId="36" fillId="0" borderId="24" xfId="0" applyFont="1" applyBorder="1" applyAlignment="1">
      <alignment horizontal="left" vertical="center" wrapText="1" indent="1"/>
    </xf>
    <xf numFmtId="0" fontId="36" fillId="0" borderId="23" xfId="0" applyFont="1" applyBorder="1" applyAlignment="1">
      <alignment horizontal="left" vertical="center" wrapText="1" indent="1"/>
    </xf>
    <xf numFmtId="0" fontId="36" fillId="0" borderId="22" xfId="0" applyFont="1" applyBorder="1" applyAlignment="1">
      <alignment horizontal="left" vertical="center" wrapText="1" indent="1"/>
    </xf>
    <xf numFmtId="0" fontId="78" fillId="0" borderId="30" xfId="0" applyFont="1" applyBorder="1" applyAlignment="1">
      <alignment horizontal="justify" vertical="center" wrapText="1"/>
    </xf>
    <xf numFmtId="0" fontId="78" fillId="0" borderId="27" xfId="0" applyFont="1" applyBorder="1" applyAlignment="1">
      <alignment horizontal="justify" vertical="center" wrapText="1"/>
    </xf>
    <xf numFmtId="0" fontId="79" fillId="0" borderId="47" xfId="0" applyFont="1" applyBorder="1" applyAlignment="1">
      <alignment horizontal="center" vertical="center" wrapText="1"/>
    </xf>
    <xf numFmtId="0" fontId="79" fillId="0" borderId="43" xfId="0" applyFont="1" applyBorder="1" applyAlignment="1">
      <alignment horizontal="center" vertical="center" wrapText="1"/>
    </xf>
    <xf numFmtId="0" fontId="79" fillId="0" borderId="44" xfId="0" applyFont="1" applyBorder="1" applyAlignment="1">
      <alignment horizontal="center" vertical="center" wrapText="1"/>
    </xf>
    <xf numFmtId="0" fontId="79" fillId="0" borderId="39" xfId="0" applyFont="1" applyBorder="1" applyAlignment="1">
      <alignment horizontal="center" vertical="center" wrapText="1"/>
    </xf>
    <xf numFmtId="0" fontId="79" fillId="0" borderId="30" xfId="0" applyFont="1" applyBorder="1" applyAlignment="1">
      <alignment horizontal="center" vertical="center" wrapText="1"/>
    </xf>
    <xf numFmtId="0" fontId="79" fillId="0" borderId="27" xfId="0" applyFont="1" applyBorder="1" applyAlignment="1">
      <alignment horizontal="center" vertical="center" wrapText="1"/>
    </xf>
    <xf numFmtId="0" fontId="36" fillId="0" borderId="24" xfId="0" applyFont="1" applyBorder="1" applyAlignment="1">
      <alignment horizontal="left" wrapText="1"/>
    </xf>
    <xf numFmtId="0" fontId="36" fillId="0" borderId="23" xfId="0" applyFont="1" applyBorder="1" applyAlignment="1">
      <alignment horizontal="left" wrapText="1"/>
    </xf>
    <xf numFmtId="0" fontId="36" fillId="0" borderId="22" xfId="0" applyFont="1" applyBorder="1" applyAlignment="1">
      <alignment horizontal="left" wrapText="1"/>
    </xf>
    <xf numFmtId="0" fontId="36" fillId="0" borderId="19" xfId="0" applyFont="1" applyBorder="1" applyAlignment="1">
      <alignment horizontal="left" vertical="center" wrapText="1" indent="1"/>
    </xf>
    <xf numFmtId="0" fontId="36" fillId="0" borderId="16" xfId="0" applyFont="1" applyBorder="1" applyAlignment="1">
      <alignment horizontal="left" vertical="center" wrapText="1" indent="1"/>
    </xf>
    <xf numFmtId="0" fontId="36" fillId="0" borderId="20" xfId="0" applyFont="1" applyBorder="1" applyAlignment="1">
      <alignment horizontal="left" vertical="center" wrapText="1" indent="1"/>
    </xf>
    <xf numFmtId="0" fontId="36" fillId="0" borderId="11" xfId="0" applyFont="1" applyBorder="1" applyAlignment="1">
      <alignment horizontal="left" wrapText="1"/>
    </xf>
    <xf numFmtId="0" fontId="36" fillId="0" borderId="21" xfId="0" applyFont="1" applyBorder="1" applyAlignment="1">
      <alignment horizontal="left" wrapText="1"/>
    </xf>
    <xf numFmtId="0" fontId="36" fillId="0" borderId="12" xfId="0" applyFont="1" applyBorder="1" applyAlignment="1">
      <alignment horizontal="left" wrapText="1"/>
    </xf>
    <xf numFmtId="0" fontId="34" fillId="0" borderId="19" xfId="0" applyFont="1" applyBorder="1" applyAlignment="1">
      <alignment horizontal="left" vertical="center" wrapText="1"/>
    </xf>
    <xf numFmtId="0" fontId="34" fillId="0" borderId="16" xfId="0" applyFont="1" applyBorder="1" applyAlignment="1">
      <alignment horizontal="left" vertical="center" wrapText="1"/>
    </xf>
    <xf numFmtId="0" fontId="34" fillId="0" borderId="20" xfId="0" applyFont="1" applyBorder="1" applyAlignment="1">
      <alignment horizontal="left" vertical="center" wrapText="1"/>
    </xf>
    <xf numFmtId="0" fontId="35" fillId="0" borderId="0" xfId="0" applyFont="1" applyAlignment="1">
      <alignment horizontal="center"/>
    </xf>
    <xf numFmtId="0" fontId="36" fillId="0" borderId="17" xfId="0" applyFont="1" applyBorder="1" applyAlignment="1">
      <alignment horizontal="left" vertical="center" wrapText="1" indent="1"/>
    </xf>
    <xf numFmtId="0" fontId="36" fillId="0" borderId="0" xfId="0" applyFont="1" applyAlignment="1">
      <alignment horizontal="left" vertical="center" wrapText="1" indent="1"/>
    </xf>
    <xf numFmtId="0" fontId="36" fillId="0" borderId="18" xfId="0" applyFont="1" applyBorder="1" applyAlignment="1">
      <alignment horizontal="left" vertical="center" wrapText="1" indent="1"/>
    </xf>
    <xf numFmtId="0" fontId="71" fillId="0" borderId="17" xfId="0" applyFont="1" applyBorder="1" applyAlignment="1">
      <alignment horizontal="left" vertical="center" wrapText="1"/>
    </xf>
    <xf numFmtId="0" fontId="71" fillId="0" borderId="0" xfId="0" applyFont="1" applyAlignment="1">
      <alignment horizontal="left" vertical="center" wrapText="1"/>
    </xf>
    <xf numFmtId="0" fontId="70" fillId="0" borderId="0" xfId="0" applyFont="1" applyAlignment="1">
      <alignment horizontal="center"/>
    </xf>
    <xf numFmtId="0" fontId="36" fillId="0" borderId="17" xfId="0" applyFont="1" applyBorder="1" applyAlignment="1">
      <alignment horizontal="left" wrapText="1"/>
    </xf>
    <xf numFmtId="0" fontId="36" fillId="0" borderId="0" xfId="0" applyFont="1" applyAlignment="1">
      <alignment horizontal="left" wrapText="1"/>
    </xf>
    <xf numFmtId="0" fontId="36" fillId="0" borderId="18" xfId="0" applyFont="1" applyBorder="1" applyAlignment="1">
      <alignment horizontal="left" wrapText="1"/>
    </xf>
    <xf numFmtId="0" fontId="34" fillId="0" borderId="11" xfId="0" applyFont="1" applyBorder="1" applyAlignment="1">
      <alignment horizontal="left" vertical="center" wrapText="1"/>
    </xf>
    <xf numFmtId="0" fontId="34" fillId="0" borderId="21" xfId="0" applyFont="1" applyBorder="1" applyAlignment="1">
      <alignment horizontal="left" vertical="center" wrapText="1"/>
    </xf>
    <xf numFmtId="0" fontId="34" fillId="0" borderId="12" xfId="0" applyFont="1" applyBorder="1" applyAlignment="1">
      <alignment horizontal="left" vertical="center" wrapText="1"/>
    </xf>
    <xf numFmtId="0" fontId="22" fillId="0" borderId="0" xfId="0" applyFont="1" applyAlignment="1">
      <alignment horizontal="center"/>
    </xf>
    <xf numFmtId="0" fontId="36" fillId="0" borderId="11" xfId="0" applyFont="1" applyBorder="1" applyAlignment="1">
      <alignment horizontal="left" vertical="center" wrapText="1" indent="1"/>
    </xf>
    <xf numFmtId="0" fontId="36" fillId="0" borderId="21" xfId="0" applyFont="1" applyBorder="1" applyAlignment="1">
      <alignment horizontal="left" vertical="center" wrapText="1" indent="1"/>
    </xf>
    <xf numFmtId="0" fontId="36" fillId="0" borderId="12" xfId="0" applyFont="1" applyBorder="1" applyAlignment="1">
      <alignment horizontal="left" vertical="center" wrapText="1" indent="1"/>
    </xf>
    <xf numFmtId="0" fontId="35" fillId="0" borderId="11" xfId="0" applyFont="1" applyBorder="1" applyAlignment="1">
      <alignment horizontal="left" vertical="center"/>
    </xf>
    <xf numFmtId="0" fontId="35" fillId="0" borderId="21" xfId="0" applyFont="1" applyBorder="1" applyAlignment="1">
      <alignment horizontal="left" vertical="center"/>
    </xf>
    <xf numFmtId="0" fontId="35" fillId="0" borderId="12" xfId="0" applyFont="1" applyBorder="1" applyAlignment="1">
      <alignment horizontal="left" vertical="center"/>
    </xf>
    <xf numFmtId="0" fontId="65" fillId="42" borderId="30" xfId="0" applyFont="1" applyFill="1" applyBorder="1" applyAlignment="1">
      <alignment horizontal="center" vertical="center" wrapText="1"/>
    </xf>
    <xf numFmtId="0" fontId="65" fillId="42" borderId="29" xfId="0" applyFont="1" applyFill="1" applyBorder="1" applyAlignment="1">
      <alignment horizontal="center" vertical="center" wrapText="1"/>
    </xf>
    <xf numFmtId="0" fontId="35" fillId="35" borderId="11" xfId="0" applyFont="1" applyFill="1" applyBorder="1" applyAlignment="1">
      <alignment horizontal="left" vertical="center"/>
    </xf>
    <xf numFmtId="0" fontId="35" fillId="35" borderId="21" xfId="0" applyFont="1" applyFill="1" applyBorder="1" applyAlignment="1">
      <alignment horizontal="left" vertical="center"/>
    </xf>
    <xf numFmtId="0" fontId="35" fillId="35" borderId="12" xfId="0" applyFont="1" applyFill="1" applyBorder="1" applyAlignment="1">
      <alignment horizontal="left" vertical="center"/>
    </xf>
    <xf numFmtId="0" fontId="35" fillId="0" borderId="42" xfId="0" applyFont="1" applyBorder="1" applyAlignment="1">
      <alignment horizontal="center" vertical="center"/>
    </xf>
    <xf numFmtId="0" fontId="65" fillId="44" borderId="30" xfId="0" applyFont="1" applyFill="1" applyBorder="1" applyAlignment="1">
      <alignment horizontal="center" vertical="center" wrapText="1"/>
    </xf>
    <xf numFmtId="0" fontId="65" fillId="44" borderId="27" xfId="0" applyFont="1" applyFill="1" applyBorder="1" applyAlignment="1">
      <alignment horizontal="center" vertical="center" wrapText="1"/>
    </xf>
    <xf numFmtId="0" fontId="35" fillId="0" borderId="11" xfId="0" applyFont="1" applyBorder="1" applyAlignment="1">
      <alignment vertical="center"/>
    </xf>
    <xf numFmtId="0" fontId="35" fillId="0" borderId="21" xfId="0" applyFont="1" applyBorder="1" applyAlignment="1">
      <alignment vertical="center"/>
    </xf>
    <xf numFmtId="0" fontId="35" fillId="0" borderId="12" xfId="0" applyFont="1" applyBorder="1" applyAlignment="1">
      <alignment vertical="center"/>
    </xf>
    <xf numFmtId="0" fontId="35" fillId="35" borderId="69" xfId="0" applyFont="1" applyFill="1" applyBorder="1" applyAlignment="1">
      <alignment vertical="center"/>
    </xf>
    <xf numFmtId="0" fontId="35" fillId="35" borderId="70" xfId="0" applyFont="1" applyFill="1" applyBorder="1" applyAlignment="1">
      <alignment vertical="center"/>
    </xf>
    <xf numFmtId="0" fontId="35" fillId="35" borderId="61" xfId="0" applyFont="1" applyFill="1" applyBorder="1" applyAlignment="1">
      <alignment vertical="center"/>
    </xf>
    <xf numFmtId="0" fontId="65" fillId="42" borderId="69" xfId="0" applyFont="1" applyFill="1" applyBorder="1" applyAlignment="1">
      <alignment horizontal="center" vertical="center" wrapText="1"/>
    </xf>
    <xf numFmtId="0" fontId="65" fillId="42" borderId="70" xfId="0" applyFont="1" applyFill="1" applyBorder="1" applyAlignment="1">
      <alignment horizontal="center" vertical="center" wrapText="1"/>
    </xf>
    <xf numFmtId="0" fontId="65" fillId="42" borderId="61" xfId="0" applyFont="1" applyFill="1" applyBorder="1" applyAlignment="1">
      <alignment horizontal="center" vertical="center" wrapText="1"/>
    </xf>
    <xf numFmtId="0" fontId="89" fillId="42" borderId="55" xfId="0" applyFont="1" applyFill="1" applyBorder="1" applyAlignment="1">
      <alignment vertical="center" wrapText="1"/>
    </xf>
    <xf numFmtId="0" fontId="89" fillId="42" borderId="37" xfId="0" applyFont="1" applyFill="1" applyBorder="1" applyAlignment="1">
      <alignment vertical="center" wrapText="1"/>
    </xf>
    <xf numFmtId="0" fontId="89" fillId="42" borderId="56" xfId="0" applyFont="1" applyFill="1" applyBorder="1" applyAlignment="1">
      <alignment vertical="center" wrapText="1"/>
    </xf>
    <xf numFmtId="0" fontId="50" fillId="0" borderId="36" xfId="0" applyFont="1" applyBorder="1" applyAlignment="1">
      <alignment horizontal="center" vertical="center"/>
    </xf>
    <xf numFmtId="0" fontId="50" fillId="0" borderId="37" xfId="0" applyFont="1" applyBorder="1" applyAlignment="1">
      <alignment horizontal="center" vertical="center"/>
    </xf>
    <xf numFmtId="0" fontId="50" fillId="0" borderId="38" xfId="0" applyFont="1" applyBorder="1" applyAlignment="1">
      <alignment horizontal="center" vertical="center"/>
    </xf>
    <xf numFmtId="0" fontId="51" fillId="0" borderId="30" xfId="0" applyFont="1" applyBorder="1" applyAlignment="1">
      <alignment horizontal="center" vertical="center"/>
    </xf>
    <xf numFmtId="0" fontId="51" fillId="0" borderId="45" xfId="0" applyFont="1" applyBorder="1" applyAlignment="1">
      <alignment horizontal="center" vertical="center"/>
    </xf>
    <xf numFmtId="0" fontId="51" fillId="0" borderId="30" xfId="0" applyFont="1" applyBorder="1" applyAlignment="1">
      <alignment horizontal="center" vertical="center" wrapText="1"/>
    </xf>
    <xf numFmtId="0" fontId="51" fillId="0" borderId="45" xfId="0" applyFont="1" applyBorder="1" applyAlignment="1">
      <alignment horizontal="center" vertical="center" wrapText="1"/>
    </xf>
    <xf numFmtId="0" fontId="51" fillId="0" borderId="36" xfId="0" applyFont="1" applyBorder="1" applyAlignment="1">
      <alignment horizontal="center" vertical="center"/>
    </xf>
    <xf numFmtId="0" fontId="51" fillId="0" borderId="38" xfId="0" applyFont="1" applyBorder="1" applyAlignment="1">
      <alignment horizontal="center" vertical="center"/>
    </xf>
    <xf numFmtId="0" fontId="51" fillId="0" borderId="27" xfId="0" applyFont="1" applyBorder="1" applyAlignment="1">
      <alignment horizontal="center" vertical="center"/>
    </xf>
    <xf numFmtId="0" fontId="51" fillId="0" borderId="27" xfId="0" applyFont="1" applyBorder="1" applyAlignment="1">
      <alignment horizontal="center" vertical="center" wrapText="1"/>
    </xf>
    <xf numFmtId="0" fontId="34" fillId="0" borderId="0" xfId="46" applyFont="1" applyAlignment="1">
      <alignment horizontal="left" wrapText="1"/>
    </xf>
    <xf numFmtId="0" fontId="89" fillId="42" borderId="30" xfId="49" applyFont="1" applyFill="1" applyBorder="1" applyAlignment="1">
      <alignment horizontal="center" vertical="center" wrapText="1"/>
    </xf>
    <xf numFmtId="0" fontId="89" fillId="42" borderId="27" xfId="49" applyFont="1" applyFill="1" applyBorder="1" applyAlignment="1">
      <alignment horizontal="center" vertical="center" wrapText="1"/>
    </xf>
    <xf numFmtId="0" fontId="89" fillId="44" borderId="36" xfId="0" applyFont="1" applyFill="1" applyBorder="1" applyAlignment="1">
      <alignment horizontal="center" vertical="center"/>
    </xf>
    <xf numFmtId="0" fontId="89" fillId="44" borderId="38" xfId="0" applyFont="1" applyFill="1" applyBorder="1" applyAlignment="1">
      <alignment horizontal="center" vertical="center"/>
    </xf>
    <xf numFmtId="0" fontId="89" fillId="44" borderId="60" xfId="0" applyFont="1" applyFill="1" applyBorder="1" applyAlignment="1">
      <alignment horizontal="center" vertical="center" wrapText="1"/>
    </xf>
    <xf numFmtId="0" fontId="89" fillId="44" borderId="27" xfId="0" applyFont="1" applyFill="1" applyBorder="1" applyAlignment="1">
      <alignment horizontal="center" vertical="center" wrapText="1"/>
    </xf>
    <xf numFmtId="0" fontId="89" fillId="44" borderId="85" xfId="0" applyFont="1" applyFill="1" applyBorder="1" applyAlignment="1">
      <alignment horizontal="center" vertical="center" wrapText="1"/>
    </xf>
    <xf numFmtId="0" fontId="89" fillId="44" borderId="86" xfId="0" applyFont="1" applyFill="1" applyBorder="1" applyAlignment="1">
      <alignment horizontal="center" vertical="center" wrapText="1"/>
    </xf>
    <xf numFmtId="0" fontId="89" fillId="42" borderId="26" xfId="49" applyFont="1" applyFill="1" applyBorder="1" applyAlignment="1">
      <alignment horizontal="center" vertical="center" wrapText="1"/>
    </xf>
    <xf numFmtId="0" fontId="77" fillId="0" borderId="0" xfId="0" applyFont="1" applyAlignment="1">
      <alignment horizontal="left" vertical="center"/>
    </xf>
    <xf numFmtId="0" fontId="89" fillId="42" borderId="30" xfId="0" applyFont="1" applyFill="1" applyBorder="1" applyAlignment="1">
      <alignment horizontal="center" vertical="center" wrapText="1"/>
    </xf>
    <xf numFmtId="0" fontId="89" fillId="42" borderId="27" xfId="0" applyFont="1" applyFill="1" applyBorder="1" applyAlignment="1">
      <alignment horizontal="center" vertical="center" wrapText="1"/>
    </xf>
    <xf numFmtId="0" fontId="50" fillId="0" borderId="53" xfId="0" applyFont="1" applyBorder="1" applyAlignment="1">
      <alignment horizontal="left" vertical="center"/>
    </xf>
    <xf numFmtId="0" fontId="50" fillId="0" borderId="54" xfId="0" applyFont="1" applyBorder="1" applyAlignment="1">
      <alignment horizontal="left" vertical="center"/>
    </xf>
    <xf numFmtId="0" fontId="81" fillId="38" borderId="79" xfId="0" applyFont="1" applyFill="1" applyBorder="1" applyAlignment="1">
      <alignment horizontal="center" vertical="center" wrapText="1"/>
    </xf>
    <xf numFmtId="0" fontId="81" fillId="38" borderId="89" xfId="0" applyFont="1" applyFill="1" applyBorder="1" applyAlignment="1">
      <alignment horizontal="center" vertical="center" wrapText="1"/>
    </xf>
    <xf numFmtId="0" fontId="89" fillId="44" borderId="58" xfId="0" applyFont="1" applyFill="1" applyBorder="1" applyAlignment="1">
      <alignment horizontal="center" vertical="center" wrapText="1"/>
    </xf>
    <xf numFmtId="0" fontId="89" fillId="44" borderId="50" xfId="0" applyFont="1" applyFill="1" applyBorder="1" applyAlignment="1">
      <alignment horizontal="center" vertical="center" wrapText="1"/>
    </xf>
    <xf numFmtId="0" fontId="89" fillId="44" borderId="30" xfId="0" applyFont="1" applyFill="1" applyBorder="1" applyAlignment="1">
      <alignment horizontal="center" vertical="center" wrapText="1"/>
    </xf>
    <xf numFmtId="0" fontId="36" fillId="0" borderId="17" xfId="0" applyFont="1" applyBorder="1" applyAlignment="1">
      <alignment horizontal="left" vertical="center" wrapText="1"/>
    </xf>
    <xf numFmtId="0" fontId="36" fillId="0" borderId="18" xfId="0" applyFont="1" applyBorder="1" applyAlignment="1">
      <alignment horizontal="left" vertical="center" wrapText="1"/>
    </xf>
    <xf numFmtId="0" fontId="34" fillId="0" borderId="17" xfId="49" applyFont="1" applyBorder="1" applyAlignment="1">
      <alignment horizontal="left" wrapText="1"/>
    </xf>
    <xf numFmtId="0" fontId="34" fillId="0" borderId="0" xfId="49" applyFont="1" applyAlignment="1">
      <alignment horizontal="left" wrapText="1"/>
    </xf>
    <xf numFmtId="0" fontId="34" fillId="0" borderId="18" xfId="49" applyFont="1" applyBorder="1" applyAlignment="1">
      <alignment horizontal="left" wrapText="1"/>
    </xf>
    <xf numFmtId="0" fontId="34" fillId="0" borderId="11" xfId="49" applyFont="1" applyBorder="1" applyAlignment="1">
      <alignment horizontal="left" vertical="center" wrapText="1"/>
    </xf>
    <xf numFmtId="0" fontId="34" fillId="0" borderId="21" xfId="49" applyFont="1" applyBorder="1" applyAlignment="1">
      <alignment horizontal="left" vertical="center" wrapText="1"/>
    </xf>
    <xf numFmtId="0" fontId="34" fillId="0" borderId="12" xfId="49" applyFont="1" applyBorder="1" applyAlignment="1">
      <alignment horizontal="left" vertical="center" wrapText="1"/>
    </xf>
  </cellXfs>
  <cellStyles count="1986">
    <cellStyle name="          _x000d__x000a_386grabber=VGA.3GR_x000d__x000a_" xfId="55" xr:uid="{00000000-0005-0000-0000-000000000000}"/>
    <cellStyle name="          _x000d__x000a_386grabber=VGA.3GR_x000d__x000a_ 2" xfId="210" xr:uid="{00000000-0005-0000-0000-000001000000}"/>
    <cellStyle name="          _x000d__x000a_386grabber=VGA.3GR_x000d__x000a_ 3" xfId="1912" xr:uid="{00000000-0005-0000-0000-000002000000}"/>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1 2" xfId="326" xr:uid="{00000000-0005-0000-0000-000010000000}"/>
    <cellStyle name="60% - Énfasis2" xfId="25" builtinId="36" customBuiltin="1"/>
    <cellStyle name="60% - Énfasis2 2" xfId="327" xr:uid="{00000000-0005-0000-0000-000012000000}"/>
    <cellStyle name="60% - Énfasis3" xfId="29" builtinId="40" customBuiltin="1"/>
    <cellStyle name="60% - Énfasis3 2" xfId="328" xr:uid="{00000000-0005-0000-0000-000014000000}"/>
    <cellStyle name="60% - Énfasis4" xfId="33" builtinId="44" customBuiltin="1"/>
    <cellStyle name="60% - Énfasis4 2" xfId="329" xr:uid="{00000000-0005-0000-0000-000016000000}"/>
    <cellStyle name="60% - Énfasis5" xfId="37" builtinId="48" customBuiltin="1"/>
    <cellStyle name="60% - Énfasis5 2" xfId="330" xr:uid="{00000000-0005-0000-0000-000018000000}"/>
    <cellStyle name="60% - Énfasis6" xfId="41" builtinId="52" customBuiltin="1"/>
    <cellStyle name="60% - Énfasis6 2" xfId="331" xr:uid="{00000000-0005-0000-0000-00001A000000}"/>
    <cellStyle name="Bueno" xfId="6" builtinId="26" customBuiltin="1"/>
    <cellStyle name="Cálculo" xfId="11" builtinId="22" customBuiltin="1"/>
    <cellStyle name="Celda de comprobación" xfId="13" builtinId="23" customBuiltin="1"/>
    <cellStyle name="Celda vinculada" xfId="12" builtinId="24" customBuiltin="1"/>
    <cellStyle name="Comma [0] 2" xfId="65" xr:uid="{00000000-0005-0000-0000-00001F000000}"/>
    <cellStyle name="Comma [0] 2 2" xfId="67" xr:uid="{00000000-0005-0000-0000-000020000000}"/>
    <cellStyle name="Comma [0] 2 2 2" xfId="98" xr:uid="{00000000-0005-0000-0000-000021000000}"/>
    <cellStyle name="Comma [0] 2 2 2 2" xfId="193" xr:uid="{00000000-0005-0000-0000-000022000000}"/>
    <cellStyle name="Comma [0] 2 2 2 2 2" xfId="302" xr:uid="{00000000-0005-0000-0000-000023000000}"/>
    <cellStyle name="Comma [0] 2 2 2 2 2 2" xfId="529" xr:uid="{00000000-0005-0000-0000-000024000000}"/>
    <cellStyle name="Comma [0] 2 2 2 2 3" xfId="428" xr:uid="{00000000-0005-0000-0000-000025000000}"/>
    <cellStyle name="Comma [0] 2 2 2 2 4" xfId="631" xr:uid="{00000000-0005-0000-0000-000026000000}"/>
    <cellStyle name="Comma [0] 2 2 2 3" xfId="146" xr:uid="{00000000-0005-0000-0000-000027000000}"/>
    <cellStyle name="Comma [0] 2 2 2 3 2" xfId="260" xr:uid="{00000000-0005-0000-0000-000028000000}"/>
    <cellStyle name="Comma [0] 2 2 2 3 2 2" xfId="487" xr:uid="{00000000-0005-0000-0000-000029000000}"/>
    <cellStyle name="Comma [0] 2 2 2 3 3" xfId="386" xr:uid="{00000000-0005-0000-0000-00002A000000}"/>
    <cellStyle name="Comma [0] 2 2 2 3 4" xfId="589" xr:uid="{00000000-0005-0000-0000-00002B000000}"/>
    <cellStyle name="Comma [0] 2 2 2 4" xfId="233" xr:uid="{00000000-0005-0000-0000-00002C000000}"/>
    <cellStyle name="Comma [0] 2 2 2 4 2" xfId="460" xr:uid="{00000000-0005-0000-0000-00002D000000}"/>
    <cellStyle name="Comma [0] 2 2 2 5" xfId="359" xr:uid="{00000000-0005-0000-0000-00002E000000}"/>
    <cellStyle name="Comma [0] 2 2 2 6" xfId="562" xr:uid="{00000000-0005-0000-0000-00002F000000}"/>
    <cellStyle name="Comma [0] 2 2 3" xfId="180" xr:uid="{00000000-0005-0000-0000-000030000000}"/>
    <cellStyle name="Comma [0] 2 2 3 2" xfId="292" xr:uid="{00000000-0005-0000-0000-000031000000}"/>
    <cellStyle name="Comma [0] 2 2 3 2 2" xfId="519" xr:uid="{00000000-0005-0000-0000-000032000000}"/>
    <cellStyle name="Comma [0] 2 2 3 3" xfId="418" xr:uid="{00000000-0005-0000-0000-000033000000}"/>
    <cellStyle name="Comma [0] 2 2 3 4" xfId="621" xr:uid="{00000000-0005-0000-0000-000034000000}"/>
    <cellStyle name="Comma [0] 2 2 4" xfId="168" xr:uid="{00000000-0005-0000-0000-000035000000}"/>
    <cellStyle name="Comma [0] 2 2 4 2" xfId="281" xr:uid="{00000000-0005-0000-0000-000036000000}"/>
    <cellStyle name="Comma [0] 2 2 4 2 2" xfId="508" xr:uid="{00000000-0005-0000-0000-000037000000}"/>
    <cellStyle name="Comma [0] 2 2 4 3" xfId="407" xr:uid="{00000000-0005-0000-0000-000038000000}"/>
    <cellStyle name="Comma [0] 2 2 4 4" xfId="610" xr:uid="{00000000-0005-0000-0000-000039000000}"/>
    <cellStyle name="Comma [0] 2 2 5" xfId="136" xr:uid="{00000000-0005-0000-0000-00003A000000}"/>
    <cellStyle name="Comma [0] 2 2 5 2" xfId="250" xr:uid="{00000000-0005-0000-0000-00003B000000}"/>
    <cellStyle name="Comma [0] 2 2 5 2 2" xfId="477" xr:uid="{00000000-0005-0000-0000-00003C000000}"/>
    <cellStyle name="Comma [0] 2 2 5 3" xfId="376" xr:uid="{00000000-0005-0000-0000-00003D000000}"/>
    <cellStyle name="Comma [0] 2 2 5 4" xfId="579" xr:uid="{00000000-0005-0000-0000-00003E000000}"/>
    <cellStyle name="Comma [0] 2 2 6" xfId="221" xr:uid="{00000000-0005-0000-0000-00003F000000}"/>
    <cellStyle name="Comma [0] 2 2 6 2" xfId="448" xr:uid="{00000000-0005-0000-0000-000040000000}"/>
    <cellStyle name="Comma [0] 2 2 7" xfId="346" xr:uid="{00000000-0005-0000-0000-000041000000}"/>
    <cellStyle name="Comma [0] 2 2 8" xfId="550" xr:uid="{00000000-0005-0000-0000-000042000000}"/>
    <cellStyle name="Comma [0] 2 3" xfId="97" xr:uid="{00000000-0005-0000-0000-000043000000}"/>
    <cellStyle name="Comma [0] 2 3 2" xfId="192" xr:uid="{00000000-0005-0000-0000-000044000000}"/>
    <cellStyle name="Comma [0] 2 3 2 2" xfId="301" xr:uid="{00000000-0005-0000-0000-000045000000}"/>
    <cellStyle name="Comma [0] 2 3 2 2 2" xfId="528" xr:uid="{00000000-0005-0000-0000-000046000000}"/>
    <cellStyle name="Comma [0] 2 3 2 3" xfId="427" xr:uid="{00000000-0005-0000-0000-000047000000}"/>
    <cellStyle name="Comma [0] 2 3 2 4" xfId="630" xr:uid="{00000000-0005-0000-0000-000048000000}"/>
    <cellStyle name="Comma [0] 2 3 3" xfId="145" xr:uid="{00000000-0005-0000-0000-000049000000}"/>
    <cellStyle name="Comma [0] 2 3 3 2" xfId="259" xr:uid="{00000000-0005-0000-0000-00004A000000}"/>
    <cellStyle name="Comma [0] 2 3 3 2 2" xfId="486" xr:uid="{00000000-0005-0000-0000-00004B000000}"/>
    <cellStyle name="Comma [0] 2 3 3 3" xfId="385" xr:uid="{00000000-0005-0000-0000-00004C000000}"/>
    <cellStyle name="Comma [0] 2 3 3 4" xfId="588" xr:uid="{00000000-0005-0000-0000-00004D000000}"/>
    <cellStyle name="Comma [0] 2 3 4" xfId="232" xr:uid="{00000000-0005-0000-0000-00004E000000}"/>
    <cellStyle name="Comma [0] 2 3 4 2" xfId="459" xr:uid="{00000000-0005-0000-0000-00004F000000}"/>
    <cellStyle name="Comma [0] 2 3 5" xfId="358" xr:uid="{00000000-0005-0000-0000-000050000000}"/>
    <cellStyle name="Comma [0] 2 3 6" xfId="561" xr:uid="{00000000-0005-0000-0000-000051000000}"/>
    <cellStyle name="Comma [0] 2 4" xfId="133" xr:uid="{00000000-0005-0000-0000-000052000000}"/>
    <cellStyle name="Comma [0] 2 5" xfId="167" xr:uid="{00000000-0005-0000-0000-000053000000}"/>
    <cellStyle name="Comma [0] 2 5 2" xfId="280" xr:uid="{00000000-0005-0000-0000-000054000000}"/>
    <cellStyle name="Comma [0] 2 5 2 2" xfId="507" xr:uid="{00000000-0005-0000-0000-000055000000}"/>
    <cellStyle name="Comma [0] 2 5 3" xfId="406" xr:uid="{00000000-0005-0000-0000-000056000000}"/>
    <cellStyle name="Comma [0] 2 5 4" xfId="609" xr:uid="{00000000-0005-0000-0000-000057000000}"/>
    <cellStyle name="Comma [0] 2 6" xfId="220" xr:uid="{00000000-0005-0000-0000-000058000000}"/>
    <cellStyle name="Comma [0] 2 6 2" xfId="447" xr:uid="{00000000-0005-0000-0000-000059000000}"/>
    <cellStyle name="Comma [0] 2 7" xfId="345" xr:uid="{00000000-0005-0000-0000-00005A000000}"/>
    <cellStyle name="Comma [0] 2 8" xfId="549" xr:uid="{00000000-0005-0000-0000-00005B000000}"/>
    <cellStyle name="Comma 2" xfId="50" xr:uid="{00000000-0005-0000-0000-00005C000000}"/>
    <cellStyle name="Comma 2 2" xfId="82" xr:uid="{00000000-0005-0000-0000-00005D000000}"/>
    <cellStyle name="Comma 2 2 2" xfId="85" xr:uid="{00000000-0005-0000-0000-00005E000000}"/>
    <cellStyle name="Comma 2 2 2 2" xfId="103" xr:uid="{00000000-0005-0000-0000-00005F000000}"/>
    <cellStyle name="Comma 2 2 2 2 2" xfId="198" xr:uid="{00000000-0005-0000-0000-000060000000}"/>
    <cellStyle name="Comma 2 2 2 2 2 2" xfId="307" xr:uid="{00000000-0005-0000-0000-000061000000}"/>
    <cellStyle name="Comma 2 2 2 2 2 2 2" xfId="534" xr:uid="{00000000-0005-0000-0000-000062000000}"/>
    <cellStyle name="Comma 2 2 2 2 2 3" xfId="433" xr:uid="{00000000-0005-0000-0000-000063000000}"/>
    <cellStyle name="Comma 2 2 2 2 2 4" xfId="636" xr:uid="{00000000-0005-0000-0000-000064000000}"/>
    <cellStyle name="Comma 2 2 2 2 3" xfId="151" xr:uid="{00000000-0005-0000-0000-000065000000}"/>
    <cellStyle name="Comma 2 2 2 2 3 2" xfId="265" xr:uid="{00000000-0005-0000-0000-000066000000}"/>
    <cellStyle name="Comma 2 2 2 2 3 2 2" xfId="492" xr:uid="{00000000-0005-0000-0000-000067000000}"/>
    <cellStyle name="Comma 2 2 2 2 3 3" xfId="391" xr:uid="{00000000-0005-0000-0000-000068000000}"/>
    <cellStyle name="Comma 2 2 2 2 3 4" xfId="594" xr:uid="{00000000-0005-0000-0000-000069000000}"/>
    <cellStyle name="Comma 2 2 2 2 4" xfId="238" xr:uid="{00000000-0005-0000-0000-00006A000000}"/>
    <cellStyle name="Comma 2 2 2 2 4 2" xfId="465" xr:uid="{00000000-0005-0000-0000-00006B000000}"/>
    <cellStyle name="Comma 2 2 2 2 5" xfId="364" xr:uid="{00000000-0005-0000-0000-00006C000000}"/>
    <cellStyle name="Comma 2 2 2 2 6" xfId="567" xr:uid="{00000000-0005-0000-0000-00006D000000}"/>
    <cellStyle name="Comma 2 2 2 3" xfId="184" xr:uid="{00000000-0005-0000-0000-00006E000000}"/>
    <cellStyle name="Comma 2 2 2 3 2" xfId="296" xr:uid="{00000000-0005-0000-0000-00006F000000}"/>
    <cellStyle name="Comma 2 2 2 3 2 2" xfId="523" xr:uid="{00000000-0005-0000-0000-000070000000}"/>
    <cellStyle name="Comma 2 2 2 3 3" xfId="422" xr:uid="{00000000-0005-0000-0000-000071000000}"/>
    <cellStyle name="Comma 2 2 2 3 4" xfId="625" xr:uid="{00000000-0005-0000-0000-000072000000}"/>
    <cellStyle name="Comma 2 2 2 4" xfId="173" xr:uid="{00000000-0005-0000-0000-000073000000}"/>
    <cellStyle name="Comma 2 2 2 4 2" xfId="286" xr:uid="{00000000-0005-0000-0000-000074000000}"/>
    <cellStyle name="Comma 2 2 2 4 2 2" xfId="513" xr:uid="{00000000-0005-0000-0000-000075000000}"/>
    <cellStyle name="Comma 2 2 2 4 3" xfId="412" xr:uid="{00000000-0005-0000-0000-000076000000}"/>
    <cellStyle name="Comma 2 2 2 4 4" xfId="615" xr:uid="{00000000-0005-0000-0000-000077000000}"/>
    <cellStyle name="Comma 2 2 2 5" xfId="140" xr:uid="{00000000-0005-0000-0000-000078000000}"/>
    <cellStyle name="Comma 2 2 2 5 2" xfId="254" xr:uid="{00000000-0005-0000-0000-000079000000}"/>
    <cellStyle name="Comma 2 2 2 5 2 2" xfId="481" xr:uid="{00000000-0005-0000-0000-00007A000000}"/>
    <cellStyle name="Comma 2 2 2 5 3" xfId="380" xr:uid="{00000000-0005-0000-0000-00007B000000}"/>
    <cellStyle name="Comma 2 2 2 5 4" xfId="583" xr:uid="{00000000-0005-0000-0000-00007C000000}"/>
    <cellStyle name="Comma 2 2 2 6" xfId="227" xr:uid="{00000000-0005-0000-0000-00007D000000}"/>
    <cellStyle name="Comma 2 2 2 6 2" xfId="454" xr:uid="{00000000-0005-0000-0000-00007E000000}"/>
    <cellStyle name="Comma 2 2 2 7" xfId="353" xr:uid="{00000000-0005-0000-0000-00007F000000}"/>
    <cellStyle name="Comma 2 2 2 8" xfId="556" xr:uid="{00000000-0005-0000-0000-000080000000}"/>
    <cellStyle name="Comma 2 2 3" xfId="101" xr:uid="{00000000-0005-0000-0000-000081000000}"/>
    <cellStyle name="Comma 2 2 3 2" xfId="196" xr:uid="{00000000-0005-0000-0000-000082000000}"/>
    <cellStyle name="Comma 2 2 3 2 2" xfId="305" xr:uid="{00000000-0005-0000-0000-000083000000}"/>
    <cellStyle name="Comma 2 2 3 2 2 2" xfId="532" xr:uid="{00000000-0005-0000-0000-000084000000}"/>
    <cellStyle name="Comma 2 2 3 2 3" xfId="431" xr:uid="{00000000-0005-0000-0000-000085000000}"/>
    <cellStyle name="Comma 2 2 3 2 4" xfId="634" xr:uid="{00000000-0005-0000-0000-000086000000}"/>
    <cellStyle name="Comma 2 2 3 3" xfId="149" xr:uid="{00000000-0005-0000-0000-000087000000}"/>
    <cellStyle name="Comma 2 2 3 3 2" xfId="263" xr:uid="{00000000-0005-0000-0000-000088000000}"/>
    <cellStyle name="Comma 2 2 3 3 2 2" xfId="490" xr:uid="{00000000-0005-0000-0000-000089000000}"/>
    <cellStyle name="Comma 2 2 3 3 3" xfId="389" xr:uid="{00000000-0005-0000-0000-00008A000000}"/>
    <cellStyle name="Comma 2 2 3 3 4" xfId="592" xr:uid="{00000000-0005-0000-0000-00008B000000}"/>
    <cellStyle name="Comma 2 2 3 4" xfId="236" xr:uid="{00000000-0005-0000-0000-00008C000000}"/>
    <cellStyle name="Comma 2 2 3 4 2" xfId="463" xr:uid="{00000000-0005-0000-0000-00008D000000}"/>
    <cellStyle name="Comma 2 2 3 5" xfId="362" xr:uid="{00000000-0005-0000-0000-00008E000000}"/>
    <cellStyle name="Comma 2 2 3 6" xfId="565" xr:uid="{00000000-0005-0000-0000-00008F000000}"/>
    <cellStyle name="Comma 2 2 4" xfId="129" xr:uid="{00000000-0005-0000-0000-000090000000}"/>
    <cellStyle name="Comma 2 2 5" xfId="171" xr:uid="{00000000-0005-0000-0000-000091000000}"/>
    <cellStyle name="Comma 2 2 5 2" xfId="284" xr:uid="{00000000-0005-0000-0000-000092000000}"/>
    <cellStyle name="Comma 2 2 5 2 2" xfId="511" xr:uid="{00000000-0005-0000-0000-000093000000}"/>
    <cellStyle name="Comma 2 2 5 3" xfId="410" xr:uid="{00000000-0005-0000-0000-000094000000}"/>
    <cellStyle name="Comma 2 2 5 4" xfId="613" xr:uid="{00000000-0005-0000-0000-000095000000}"/>
    <cellStyle name="Comma 2 2 6" xfId="224" xr:uid="{00000000-0005-0000-0000-000096000000}"/>
    <cellStyle name="Comma 2 2 6 2" xfId="350" xr:uid="{00000000-0005-0000-0000-000097000000}"/>
    <cellStyle name="Comma 2 2 7" xfId="451" xr:uid="{00000000-0005-0000-0000-000098000000}"/>
    <cellStyle name="Comma 2 2 8" xfId="339" xr:uid="{00000000-0005-0000-0000-000099000000}"/>
    <cellStyle name="Comma 2 2 9" xfId="553" xr:uid="{00000000-0005-0000-0000-00009A000000}"/>
    <cellStyle name="Comma 2 3" xfId="99" xr:uid="{00000000-0005-0000-0000-00009B000000}"/>
    <cellStyle name="Comma 2 3 2" xfId="194" xr:uid="{00000000-0005-0000-0000-00009C000000}"/>
    <cellStyle name="Comma 2 3 2 2" xfId="303" xr:uid="{00000000-0005-0000-0000-00009D000000}"/>
    <cellStyle name="Comma 2 3 2 2 2" xfId="530" xr:uid="{00000000-0005-0000-0000-00009E000000}"/>
    <cellStyle name="Comma 2 3 2 3" xfId="429" xr:uid="{00000000-0005-0000-0000-00009F000000}"/>
    <cellStyle name="Comma 2 3 2 4" xfId="632" xr:uid="{00000000-0005-0000-0000-0000A0000000}"/>
    <cellStyle name="Comma 2 3 3" xfId="147" xr:uid="{00000000-0005-0000-0000-0000A1000000}"/>
    <cellStyle name="Comma 2 3 3 2" xfId="261" xr:uid="{00000000-0005-0000-0000-0000A2000000}"/>
    <cellStyle name="Comma 2 3 3 2 2" xfId="488" xr:uid="{00000000-0005-0000-0000-0000A3000000}"/>
    <cellStyle name="Comma 2 3 3 3" xfId="387" xr:uid="{00000000-0005-0000-0000-0000A4000000}"/>
    <cellStyle name="Comma 2 3 3 4" xfId="590" xr:uid="{00000000-0005-0000-0000-0000A5000000}"/>
    <cellStyle name="Comma 2 3 4" xfId="234" xr:uid="{00000000-0005-0000-0000-0000A6000000}"/>
    <cellStyle name="Comma 2 3 4 2" xfId="461" xr:uid="{00000000-0005-0000-0000-0000A7000000}"/>
    <cellStyle name="Comma 2 3 5" xfId="360" xr:uid="{00000000-0005-0000-0000-0000A8000000}"/>
    <cellStyle name="Comma 2 3 6" xfId="563" xr:uid="{00000000-0005-0000-0000-0000A9000000}"/>
    <cellStyle name="Comma 2 4" xfId="181" xr:uid="{00000000-0005-0000-0000-0000AA000000}"/>
    <cellStyle name="Comma 2 4 2" xfId="293" xr:uid="{00000000-0005-0000-0000-0000AB000000}"/>
    <cellStyle name="Comma 2 4 2 2" xfId="520" xr:uid="{00000000-0005-0000-0000-0000AC000000}"/>
    <cellStyle name="Comma 2 4 3" xfId="419" xr:uid="{00000000-0005-0000-0000-0000AD000000}"/>
    <cellStyle name="Comma 2 4 4" xfId="622" xr:uid="{00000000-0005-0000-0000-0000AE000000}"/>
    <cellStyle name="Comma 2 5" xfId="169" xr:uid="{00000000-0005-0000-0000-0000AF000000}"/>
    <cellStyle name="Comma 2 5 2" xfId="282" xr:uid="{00000000-0005-0000-0000-0000B0000000}"/>
    <cellStyle name="Comma 2 5 2 2" xfId="509" xr:uid="{00000000-0005-0000-0000-0000B1000000}"/>
    <cellStyle name="Comma 2 5 3" xfId="408" xr:uid="{00000000-0005-0000-0000-0000B2000000}"/>
    <cellStyle name="Comma 2 5 4" xfId="611" xr:uid="{00000000-0005-0000-0000-0000B3000000}"/>
    <cellStyle name="Comma 2 6" xfId="137" xr:uid="{00000000-0005-0000-0000-0000B4000000}"/>
    <cellStyle name="Comma 2 6 2" xfId="251" xr:uid="{00000000-0005-0000-0000-0000B5000000}"/>
    <cellStyle name="Comma 2 6 2 2" xfId="478" xr:uid="{00000000-0005-0000-0000-0000B6000000}"/>
    <cellStyle name="Comma 2 6 3" xfId="377" xr:uid="{00000000-0005-0000-0000-0000B7000000}"/>
    <cellStyle name="Comma 2 6 4" xfId="580" xr:uid="{00000000-0005-0000-0000-0000B8000000}"/>
    <cellStyle name="Comma 2 7" xfId="68" xr:uid="{00000000-0005-0000-0000-0000B9000000}"/>
    <cellStyle name="Comma 2 7 2" xfId="222" xr:uid="{00000000-0005-0000-0000-0000BA000000}"/>
    <cellStyle name="Comma 2 7 2 2" xfId="449" xr:uid="{00000000-0005-0000-0000-0000BB000000}"/>
    <cellStyle name="Comma 2 7 3" xfId="347" xr:uid="{00000000-0005-0000-0000-0000BC000000}"/>
    <cellStyle name="Comma 2 7 4" xfId="551" xr:uid="{00000000-0005-0000-0000-0000BD000000}"/>
    <cellStyle name="Comma 2 8" xfId="1946" xr:uid="{D6CE1732-CC4E-4932-81B1-2C51099550E3}"/>
    <cellStyle name="Comma 3" xfId="78" xr:uid="{00000000-0005-0000-0000-0000BE000000}"/>
    <cellStyle name="Comma 3 2" xfId="118" xr:uid="{00000000-0005-0000-0000-0000BF000000}"/>
    <cellStyle name="Comma 4" xfId="79" xr:uid="{00000000-0005-0000-0000-0000C0000000}"/>
    <cellStyle name="Comma 4 2" xfId="119" xr:uid="{00000000-0005-0000-0000-0000C1000000}"/>
    <cellStyle name="Comma 4 2 2" xfId="1913" xr:uid="{00000000-0005-0000-0000-0000C2000000}"/>
    <cellStyle name="Comma 4 2 3" xfId="1873" xr:uid="{00000000-0005-0000-0000-0000C3000000}"/>
    <cellStyle name="Comma 4 2 3 2" xfId="1974" xr:uid="{3D0B1F2E-F451-4A4B-8E10-7EB6E4373027}"/>
    <cellStyle name="Comma 5" xfId="66" xr:uid="{00000000-0005-0000-0000-0000C4000000}"/>
    <cellStyle name="Comma 5 2" xfId="116" xr:uid="{00000000-0005-0000-0000-0000C5000000}"/>
    <cellStyle name="Comma 6" xfId="75" xr:uid="{00000000-0005-0000-0000-0000C6000000}"/>
    <cellStyle name="Comma 6 2" xfId="117" xr:uid="{00000000-0005-0000-0000-0000C7000000}"/>
    <cellStyle name="Comma 7" xfId="80" xr:uid="{00000000-0005-0000-0000-0000C8000000}"/>
    <cellStyle name="Comma 7 2" xfId="120" xr:uid="{00000000-0005-0000-0000-0000C9000000}"/>
    <cellStyle name="Comma 8" xfId="81" xr:uid="{00000000-0005-0000-0000-0000CA000000}"/>
    <cellStyle name="Comma 8 2" xfId="121" xr:uid="{00000000-0005-0000-0000-0000CB000000}"/>
    <cellStyle name="Currency_HOJA DE TRABAJO" xfId="52" xr:uid="{00000000-0005-0000-0000-0000CC000000}"/>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Excel Built-in Normal" xfId="1892" xr:uid="{00000000-0005-0000-0000-0000D6000000}"/>
    <cellStyle name="Hipervínculo" xfId="53" builtinId="8"/>
    <cellStyle name="Hipervínculo 2" xfId="657" xr:uid="{00000000-0005-0000-0000-0000D8000000}"/>
    <cellStyle name="Hipervínculo 2 2" xfId="1891" xr:uid="{00000000-0005-0000-0000-0000D9000000}"/>
    <cellStyle name="Incorrecto" xfId="7" builtinId="27" customBuiltin="1"/>
    <cellStyle name="Millares" xfId="1" builtinId="3"/>
    <cellStyle name="Millares [0]" xfId="51" builtinId="6"/>
    <cellStyle name="Millares [0] 10" xfId="83" xr:uid="{00000000-0005-0000-0000-0000DD000000}"/>
    <cellStyle name="Millares [0] 10 2" xfId="225" xr:uid="{00000000-0005-0000-0000-0000DE000000}"/>
    <cellStyle name="Millares [0] 10 2 2" xfId="452" xr:uid="{00000000-0005-0000-0000-0000DF000000}"/>
    <cellStyle name="Millares [0] 10 3" xfId="351" xr:uid="{00000000-0005-0000-0000-0000E0000000}"/>
    <cellStyle name="Millares [0] 10 4" xfId="554" xr:uid="{00000000-0005-0000-0000-0000E1000000}"/>
    <cellStyle name="Millares [0] 11" xfId="218" xr:uid="{00000000-0005-0000-0000-0000E2000000}"/>
    <cellStyle name="Millares [0] 11 2" xfId="341" xr:uid="{00000000-0005-0000-0000-0000E3000000}"/>
    <cellStyle name="Millares [0] 12" xfId="321" xr:uid="{00000000-0005-0000-0000-0000E4000000}"/>
    <cellStyle name="Millares [0] 12 2" xfId="445" xr:uid="{00000000-0005-0000-0000-0000E5000000}"/>
    <cellStyle name="Millares [0] 13" xfId="336" xr:uid="{00000000-0005-0000-0000-0000E6000000}"/>
    <cellStyle name="Millares [0] 14" xfId="547" xr:uid="{00000000-0005-0000-0000-0000E7000000}"/>
    <cellStyle name="Millares [0] 15" xfId="647" xr:uid="{00000000-0005-0000-0000-0000E8000000}"/>
    <cellStyle name="Millares [0] 16" xfId="659" xr:uid="{00000000-0005-0000-0000-0000E9000000}"/>
    <cellStyle name="Millares [0] 17" xfId="1762" xr:uid="{00000000-0005-0000-0000-0000EA000000}"/>
    <cellStyle name="Millares [0] 2" xfId="45" xr:uid="{00000000-0005-0000-0000-0000EB000000}"/>
    <cellStyle name="Millares [0] 2 2" xfId="95" xr:uid="{00000000-0005-0000-0000-0000EC000000}"/>
    <cellStyle name="Millares [0] 2 2 10" xfId="1930" xr:uid="{00000000-0005-0000-0000-0000ED000000}"/>
    <cellStyle name="Millares [0] 2 2 2" xfId="106" xr:uid="{00000000-0005-0000-0000-0000EE000000}"/>
    <cellStyle name="Millares [0] 2 2 2 2" xfId="201" xr:uid="{00000000-0005-0000-0000-0000EF000000}"/>
    <cellStyle name="Millares [0] 2 2 2 2 2" xfId="310" xr:uid="{00000000-0005-0000-0000-0000F0000000}"/>
    <cellStyle name="Millares [0] 2 2 2 2 2 2" xfId="537" xr:uid="{00000000-0005-0000-0000-0000F1000000}"/>
    <cellStyle name="Millares [0] 2 2 2 2 3" xfId="436" xr:uid="{00000000-0005-0000-0000-0000F2000000}"/>
    <cellStyle name="Millares [0] 2 2 2 2 4" xfId="639" xr:uid="{00000000-0005-0000-0000-0000F3000000}"/>
    <cellStyle name="Millares [0] 2 2 2 3" xfId="154" xr:uid="{00000000-0005-0000-0000-0000F4000000}"/>
    <cellStyle name="Millares [0] 2 2 2 3 2" xfId="268" xr:uid="{00000000-0005-0000-0000-0000F5000000}"/>
    <cellStyle name="Millares [0] 2 2 2 3 2 2" xfId="495" xr:uid="{00000000-0005-0000-0000-0000F6000000}"/>
    <cellStyle name="Millares [0] 2 2 2 3 3" xfId="394" xr:uid="{00000000-0005-0000-0000-0000F7000000}"/>
    <cellStyle name="Millares [0] 2 2 2 3 4" xfId="597" xr:uid="{00000000-0005-0000-0000-0000F8000000}"/>
    <cellStyle name="Millares [0] 2 2 2 4" xfId="241" xr:uid="{00000000-0005-0000-0000-0000F9000000}"/>
    <cellStyle name="Millares [0] 2 2 2 4 2" xfId="468" xr:uid="{00000000-0005-0000-0000-0000FA000000}"/>
    <cellStyle name="Millares [0] 2 2 2 5" xfId="367" xr:uid="{00000000-0005-0000-0000-0000FB000000}"/>
    <cellStyle name="Millares [0] 2 2 2 6" xfId="570" xr:uid="{00000000-0005-0000-0000-0000FC000000}"/>
    <cellStyle name="Millares [0] 2 2 3" xfId="189" xr:uid="{00000000-0005-0000-0000-0000FD000000}"/>
    <cellStyle name="Millares [0] 2 2 3 2" xfId="299" xr:uid="{00000000-0005-0000-0000-0000FE000000}"/>
    <cellStyle name="Millares [0] 2 2 3 2 2" xfId="526" xr:uid="{00000000-0005-0000-0000-0000FF000000}"/>
    <cellStyle name="Millares [0] 2 2 3 3" xfId="425" xr:uid="{00000000-0005-0000-0000-000000010000}"/>
    <cellStyle name="Millares [0] 2 2 3 4" xfId="628" xr:uid="{00000000-0005-0000-0000-000001010000}"/>
    <cellStyle name="Millares [0] 2 2 4" xfId="143" xr:uid="{00000000-0005-0000-0000-000002010000}"/>
    <cellStyle name="Millares [0] 2 2 4 2" xfId="257" xr:uid="{00000000-0005-0000-0000-000003010000}"/>
    <cellStyle name="Millares [0] 2 2 4 2 2" xfId="484" xr:uid="{00000000-0005-0000-0000-000004010000}"/>
    <cellStyle name="Millares [0] 2 2 4 3" xfId="383" xr:uid="{00000000-0005-0000-0000-000005010000}"/>
    <cellStyle name="Millares [0] 2 2 4 4" xfId="586" xr:uid="{00000000-0005-0000-0000-000006010000}"/>
    <cellStyle name="Millares [0] 2 2 5" xfId="230" xr:uid="{00000000-0005-0000-0000-000007010000}"/>
    <cellStyle name="Millares [0] 2 2 5 2" xfId="356" xr:uid="{00000000-0005-0000-0000-000008010000}"/>
    <cellStyle name="Millares [0] 2 2 6" xfId="334" xr:uid="{00000000-0005-0000-0000-000009010000}"/>
    <cellStyle name="Millares [0] 2 2 6 2" xfId="457" xr:uid="{00000000-0005-0000-0000-00000A010000}"/>
    <cellStyle name="Millares [0] 2 2 7" xfId="338" xr:uid="{00000000-0005-0000-0000-00000B010000}"/>
    <cellStyle name="Millares [0] 2 2 8" xfId="559" xr:uid="{00000000-0005-0000-0000-00000C010000}"/>
    <cellStyle name="Millares [0] 2 2 9" xfId="654" xr:uid="{00000000-0005-0000-0000-00000D010000}"/>
    <cellStyle name="Millares [0] 2 3" xfId="130" xr:uid="{00000000-0005-0000-0000-00000E010000}"/>
    <cellStyle name="Millares [0] 2 3 2" xfId="1929" xr:uid="{00000000-0005-0000-0000-00000F010000}"/>
    <cellStyle name="Millares [0] 2 4" xfId="163" xr:uid="{00000000-0005-0000-0000-000010010000}"/>
    <cellStyle name="Millares [0] 2 4 2" xfId="277" xr:uid="{00000000-0005-0000-0000-000011010000}"/>
    <cellStyle name="Millares [0] 2 4 2 2" xfId="504" xr:uid="{00000000-0005-0000-0000-000012010000}"/>
    <cellStyle name="Millares [0] 2 4 3" xfId="403" xr:uid="{00000000-0005-0000-0000-000013010000}"/>
    <cellStyle name="Millares [0] 2 4 4" xfId="606" xr:uid="{00000000-0005-0000-0000-000014010000}"/>
    <cellStyle name="Millares [0] 2 5" xfId="84" xr:uid="{00000000-0005-0000-0000-000015010000}"/>
    <cellStyle name="Millares [0] 2 5 2" xfId="226" xr:uid="{00000000-0005-0000-0000-000016010000}"/>
    <cellStyle name="Millares [0] 2 5 2 2" xfId="453" xr:uid="{00000000-0005-0000-0000-000017010000}"/>
    <cellStyle name="Millares [0] 2 5 3" xfId="352" xr:uid="{00000000-0005-0000-0000-000018010000}"/>
    <cellStyle name="Millares [0] 2 5 4" xfId="555" xr:uid="{00000000-0005-0000-0000-000019010000}"/>
    <cellStyle name="Millares [0] 2 6" xfId="324" xr:uid="{00000000-0005-0000-0000-00001A010000}"/>
    <cellStyle name="Millares [0] 2 7" xfId="649" xr:uid="{00000000-0005-0000-0000-00001B010000}"/>
    <cellStyle name="Millares [0] 2 8" xfId="660" xr:uid="{00000000-0005-0000-0000-00001C010000}"/>
    <cellStyle name="Millares [0] 2 9" xfId="1945" xr:uid="{70484810-ED30-4B96-AB33-375605E1AFC3}"/>
    <cellStyle name="Millares [0] 3" xfId="56" xr:uid="{00000000-0005-0000-0000-00001D010000}"/>
    <cellStyle name="Millares [0] 3 10" xfId="1880" xr:uid="{00000000-0005-0000-0000-00001E010000}"/>
    <cellStyle name="Millares [0] 3 10 2" xfId="1977" xr:uid="{C50BAB52-3173-47BF-AD81-A3F4AB8A814D}"/>
    <cellStyle name="Millares [0] 3 11" xfId="1948" xr:uid="{09A3FCC6-1523-4F1D-B139-C338505AD198}"/>
    <cellStyle name="Millares [0] 3 2" xfId="105" xr:uid="{00000000-0005-0000-0000-00001F010000}"/>
    <cellStyle name="Millares [0] 3 2 2" xfId="200" xr:uid="{00000000-0005-0000-0000-000020010000}"/>
    <cellStyle name="Millares [0] 3 2 2 2" xfId="309" xr:uid="{00000000-0005-0000-0000-000021010000}"/>
    <cellStyle name="Millares [0] 3 2 2 2 2" xfId="536" xr:uid="{00000000-0005-0000-0000-000022010000}"/>
    <cellStyle name="Millares [0] 3 2 2 3" xfId="435" xr:uid="{00000000-0005-0000-0000-000023010000}"/>
    <cellStyle name="Millares [0] 3 2 2 4" xfId="638" xr:uid="{00000000-0005-0000-0000-000024010000}"/>
    <cellStyle name="Millares [0] 3 2 3" xfId="153" xr:uid="{00000000-0005-0000-0000-000025010000}"/>
    <cellStyle name="Millares [0] 3 2 3 2" xfId="267" xr:uid="{00000000-0005-0000-0000-000026010000}"/>
    <cellStyle name="Millares [0] 3 2 3 2 2" xfId="494" xr:uid="{00000000-0005-0000-0000-000027010000}"/>
    <cellStyle name="Millares [0] 3 2 3 3" xfId="393" xr:uid="{00000000-0005-0000-0000-000028010000}"/>
    <cellStyle name="Millares [0] 3 2 3 4" xfId="596" xr:uid="{00000000-0005-0000-0000-000029010000}"/>
    <cellStyle name="Millares [0] 3 2 4" xfId="240" xr:uid="{00000000-0005-0000-0000-00002A010000}"/>
    <cellStyle name="Millares [0] 3 2 4 2" xfId="467" xr:uid="{00000000-0005-0000-0000-00002B010000}"/>
    <cellStyle name="Millares [0] 3 2 5" xfId="335" xr:uid="{00000000-0005-0000-0000-00002C010000}"/>
    <cellStyle name="Millares [0] 3 2 6" xfId="366" xr:uid="{00000000-0005-0000-0000-00002D010000}"/>
    <cellStyle name="Millares [0] 3 2 7" xfId="569" xr:uid="{00000000-0005-0000-0000-00002E010000}"/>
    <cellStyle name="Millares [0] 3 2 8" xfId="655" xr:uid="{00000000-0005-0000-0000-00002F010000}"/>
    <cellStyle name="Millares [0] 3 2 9" xfId="1927" xr:uid="{00000000-0005-0000-0000-000030010000}"/>
    <cellStyle name="Millares [0] 3 3" xfId="188" xr:uid="{00000000-0005-0000-0000-000031010000}"/>
    <cellStyle name="Millares [0] 3 3 2" xfId="298" xr:uid="{00000000-0005-0000-0000-000032010000}"/>
    <cellStyle name="Millares [0] 3 3 2 2" xfId="525" xr:uid="{00000000-0005-0000-0000-000033010000}"/>
    <cellStyle name="Millares [0] 3 3 3" xfId="424" xr:uid="{00000000-0005-0000-0000-000034010000}"/>
    <cellStyle name="Millares [0] 3 3 4" xfId="627" xr:uid="{00000000-0005-0000-0000-000035010000}"/>
    <cellStyle name="Millares [0] 3 4" xfId="172" xr:uid="{00000000-0005-0000-0000-000036010000}"/>
    <cellStyle name="Millares [0] 3 4 2" xfId="285" xr:uid="{00000000-0005-0000-0000-000037010000}"/>
    <cellStyle name="Millares [0] 3 4 2 2" xfId="512" xr:uid="{00000000-0005-0000-0000-000038010000}"/>
    <cellStyle name="Millares [0] 3 4 3" xfId="411" xr:uid="{00000000-0005-0000-0000-000039010000}"/>
    <cellStyle name="Millares [0] 3 4 4" xfId="614" xr:uid="{00000000-0005-0000-0000-00003A010000}"/>
    <cellStyle name="Millares [0] 3 5" xfId="142" xr:uid="{00000000-0005-0000-0000-00003B010000}"/>
    <cellStyle name="Millares [0] 3 5 2" xfId="256" xr:uid="{00000000-0005-0000-0000-00003C010000}"/>
    <cellStyle name="Millares [0] 3 5 2 2" xfId="483" xr:uid="{00000000-0005-0000-0000-00003D010000}"/>
    <cellStyle name="Millares [0] 3 5 3" xfId="382" xr:uid="{00000000-0005-0000-0000-00003E010000}"/>
    <cellStyle name="Millares [0] 3 5 4" xfId="585" xr:uid="{00000000-0005-0000-0000-00003F010000}"/>
    <cellStyle name="Millares [0] 3 6" xfId="93" xr:uid="{00000000-0005-0000-0000-000040010000}"/>
    <cellStyle name="Millares [0] 3 6 2" xfId="229" xr:uid="{00000000-0005-0000-0000-000041010000}"/>
    <cellStyle name="Millares [0] 3 6 2 2" xfId="456" xr:uid="{00000000-0005-0000-0000-000042010000}"/>
    <cellStyle name="Millares [0] 3 6 3" xfId="355" xr:uid="{00000000-0005-0000-0000-000043010000}"/>
    <cellStyle name="Millares [0] 3 6 4" xfId="558" xr:uid="{00000000-0005-0000-0000-000044010000}"/>
    <cellStyle name="Millares [0] 3 7" xfId="332" xr:uid="{00000000-0005-0000-0000-000045010000}"/>
    <cellStyle name="Millares [0] 3 7 2" xfId="343" xr:uid="{00000000-0005-0000-0000-000046010000}"/>
    <cellStyle name="Millares [0] 3 7 2 2" xfId="1965" xr:uid="{B0CCA5D1-1E19-428A-AE68-D4CB491E8C06}"/>
    <cellStyle name="Millares [0] 3 8" xfId="340" xr:uid="{00000000-0005-0000-0000-000047010000}"/>
    <cellStyle name="Millares [0] 3 9" xfId="652" xr:uid="{00000000-0005-0000-0000-000048010000}"/>
    <cellStyle name="Millares [0] 4" xfId="102" xr:uid="{00000000-0005-0000-0000-000049010000}"/>
    <cellStyle name="Millares [0] 4 2" xfId="197" xr:uid="{00000000-0005-0000-0000-00004A010000}"/>
    <cellStyle name="Millares [0] 4 2 2" xfId="306" xr:uid="{00000000-0005-0000-0000-00004B010000}"/>
    <cellStyle name="Millares [0] 4 2 2 2" xfId="533" xr:uid="{00000000-0005-0000-0000-00004C010000}"/>
    <cellStyle name="Millares [0] 4 2 3" xfId="432" xr:uid="{00000000-0005-0000-0000-00004D010000}"/>
    <cellStyle name="Millares [0] 4 2 4" xfId="635" xr:uid="{00000000-0005-0000-0000-00004E010000}"/>
    <cellStyle name="Millares [0] 4 2 5" xfId="1931" xr:uid="{00000000-0005-0000-0000-00004F010000}"/>
    <cellStyle name="Millares [0] 4 2 5 2" xfId="1983" xr:uid="{3E5AC88D-A3C2-482B-BEE6-4E8E11A95839}"/>
    <cellStyle name="Millares [0] 4 3" xfId="176" xr:uid="{00000000-0005-0000-0000-000050010000}"/>
    <cellStyle name="Millares [0] 4 3 2" xfId="289" xr:uid="{00000000-0005-0000-0000-000051010000}"/>
    <cellStyle name="Millares [0] 4 3 2 2" xfId="516" xr:uid="{00000000-0005-0000-0000-000052010000}"/>
    <cellStyle name="Millares [0] 4 3 3" xfId="415" xr:uid="{00000000-0005-0000-0000-000053010000}"/>
    <cellStyle name="Millares [0] 4 3 4" xfId="618" xr:uid="{00000000-0005-0000-0000-000054010000}"/>
    <cellStyle name="Millares [0] 4 4" xfId="150" xr:uid="{00000000-0005-0000-0000-000055010000}"/>
    <cellStyle name="Millares [0] 4 4 2" xfId="264" xr:uid="{00000000-0005-0000-0000-000056010000}"/>
    <cellStyle name="Millares [0] 4 4 2 2" xfId="491" xr:uid="{00000000-0005-0000-0000-000057010000}"/>
    <cellStyle name="Millares [0] 4 4 3" xfId="390" xr:uid="{00000000-0005-0000-0000-000058010000}"/>
    <cellStyle name="Millares [0] 4 4 4" xfId="593" xr:uid="{00000000-0005-0000-0000-000059010000}"/>
    <cellStyle name="Millares [0] 4 5" xfId="237" xr:uid="{00000000-0005-0000-0000-00005A010000}"/>
    <cellStyle name="Millares [0] 4 5 2" xfId="464" xr:uid="{00000000-0005-0000-0000-00005B010000}"/>
    <cellStyle name="Millares [0] 4 6" xfId="333" xr:uid="{00000000-0005-0000-0000-00005C010000}"/>
    <cellStyle name="Millares [0] 4 7" xfId="363" xr:uid="{00000000-0005-0000-0000-00005D010000}"/>
    <cellStyle name="Millares [0] 4 8" xfId="566" xr:uid="{00000000-0005-0000-0000-00005E010000}"/>
    <cellStyle name="Millares [0] 4 9" xfId="653" xr:uid="{00000000-0005-0000-0000-00005F010000}"/>
    <cellStyle name="Millares [0] 5" xfId="112" xr:uid="{00000000-0005-0000-0000-000060010000}"/>
    <cellStyle name="Millares [0] 5 2" xfId="202" xr:uid="{00000000-0005-0000-0000-000061010000}"/>
    <cellStyle name="Millares [0] 5 2 2" xfId="311" xr:uid="{00000000-0005-0000-0000-000062010000}"/>
    <cellStyle name="Millares [0] 5 2 2 2" xfId="538" xr:uid="{00000000-0005-0000-0000-000063010000}"/>
    <cellStyle name="Millares [0] 5 2 3" xfId="437" xr:uid="{00000000-0005-0000-0000-000064010000}"/>
    <cellStyle name="Millares [0] 5 2 4" xfId="640" xr:uid="{00000000-0005-0000-0000-000065010000}"/>
    <cellStyle name="Millares [0] 5 3" xfId="164" xr:uid="{00000000-0005-0000-0000-000066010000}"/>
    <cellStyle name="Millares [0] 5 3 2" xfId="278" xr:uid="{00000000-0005-0000-0000-000067010000}"/>
    <cellStyle name="Millares [0] 5 3 2 2" xfId="505" xr:uid="{00000000-0005-0000-0000-000068010000}"/>
    <cellStyle name="Millares [0] 5 3 3" xfId="404" xr:uid="{00000000-0005-0000-0000-000069010000}"/>
    <cellStyle name="Millares [0] 5 3 4" xfId="607" xr:uid="{00000000-0005-0000-0000-00006A010000}"/>
    <cellStyle name="Millares [0] 5 4" xfId="156" xr:uid="{00000000-0005-0000-0000-00006B010000}"/>
    <cellStyle name="Millares [0] 5 4 2" xfId="270" xr:uid="{00000000-0005-0000-0000-00006C010000}"/>
    <cellStyle name="Millares [0] 5 4 2 2" xfId="497" xr:uid="{00000000-0005-0000-0000-00006D010000}"/>
    <cellStyle name="Millares [0] 5 4 3" xfId="396" xr:uid="{00000000-0005-0000-0000-00006E010000}"/>
    <cellStyle name="Millares [0] 5 4 4" xfId="599" xr:uid="{00000000-0005-0000-0000-00006F010000}"/>
    <cellStyle name="Millares [0] 5 5" xfId="242" xr:uid="{00000000-0005-0000-0000-000070010000}"/>
    <cellStyle name="Millares [0] 5 5 2" xfId="469" xr:uid="{00000000-0005-0000-0000-000071010000}"/>
    <cellStyle name="Millares [0] 5 6" xfId="368" xr:uid="{00000000-0005-0000-0000-000072010000}"/>
    <cellStyle name="Millares [0] 5 7" xfId="571" xr:uid="{00000000-0005-0000-0000-000073010000}"/>
    <cellStyle name="Millares [0] 6" xfId="125" xr:uid="{00000000-0005-0000-0000-000074010000}"/>
    <cellStyle name="Millares [0] 6 2" xfId="207" xr:uid="{00000000-0005-0000-0000-000075010000}"/>
    <cellStyle name="Millares [0] 6 2 2" xfId="316" xr:uid="{00000000-0005-0000-0000-000076010000}"/>
    <cellStyle name="Millares [0] 6 2 2 2" xfId="543" xr:uid="{00000000-0005-0000-0000-000077010000}"/>
    <cellStyle name="Millares [0] 6 2 3" xfId="442" xr:uid="{00000000-0005-0000-0000-000078010000}"/>
    <cellStyle name="Millares [0] 6 2 4" xfId="645" xr:uid="{00000000-0005-0000-0000-000079010000}"/>
    <cellStyle name="Millares [0] 6 3" xfId="177" xr:uid="{00000000-0005-0000-0000-00007A010000}"/>
    <cellStyle name="Millares [0] 6 3 2" xfId="290" xr:uid="{00000000-0005-0000-0000-00007B010000}"/>
    <cellStyle name="Millares [0] 6 3 2 2" xfId="517" xr:uid="{00000000-0005-0000-0000-00007C010000}"/>
    <cellStyle name="Millares [0] 6 3 3" xfId="416" xr:uid="{00000000-0005-0000-0000-00007D010000}"/>
    <cellStyle name="Millares [0] 6 3 4" xfId="619" xr:uid="{00000000-0005-0000-0000-00007E010000}"/>
    <cellStyle name="Millares [0] 6 4" xfId="161" xr:uid="{00000000-0005-0000-0000-00007F010000}"/>
    <cellStyle name="Millares [0] 6 4 2" xfId="275" xr:uid="{00000000-0005-0000-0000-000080010000}"/>
    <cellStyle name="Millares [0] 6 4 2 2" xfId="502" xr:uid="{00000000-0005-0000-0000-000081010000}"/>
    <cellStyle name="Millares [0] 6 4 3" xfId="401" xr:uid="{00000000-0005-0000-0000-000082010000}"/>
    <cellStyle name="Millares [0] 6 4 4" xfId="604" xr:uid="{00000000-0005-0000-0000-000083010000}"/>
    <cellStyle name="Millares [0] 6 5" xfId="247" xr:uid="{00000000-0005-0000-0000-000084010000}"/>
    <cellStyle name="Millares [0] 6 5 2" xfId="474" xr:uid="{00000000-0005-0000-0000-000085010000}"/>
    <cellStyle name="Millares [0] 6 6" xfId="373" xr:uid="{00000000-0005-0000-0000-000086010000}"/>
    <cellStyle name="Millares [0] 6 7" xfId="576" xr:uid="{00000000-0005-0000-0000-000087010000}"/>
    <cellStyle name="Millares [0] 7" xfId="111" xr:uid="{00000000-0005-0000-0000-000088010000}"/>
    <cellStyle name="Millares [0] 8" xfId="183" xr:uid="{00000000-0005-0000-0000-000089010000}"/>
    <cellStyle name="Millares [0] 8 2" xfId="295" xr:uid="{00000000-0005-0000-0000-00008A010000}"/>
    <cellStyle name="Millares [0] 8 2 2" xfId="522" xr:uid="{00000000-0005-0000-0000-00008B010000}"/>
    <cellStyle name="Millares [0] 8 3" xfId="421" xr:uid="{00000000-0005-0000-0000-00008C010000}"/>
    <cellStyle name="Millares [0] 8 4" xfId="624" xr:uid="{00000000-0005-0000-0000-00008D010000}"/>
    <cellStyle name="Millares [0] 8 5" xfId="1914" xr:uid="{00000000-0005-0000-0000-00008E010000}"/>
    <cellStyle name="Millares [0] 9" xfId="139" xr:uid="{00000000-0005-0000-0000-00008F010000}"/>
    <cellStyle name="Millares [0] 9 2" xfId="253" xr:uid="{00000000-0005-0000-0000-000090010000}"/>
    <cellStyle name="Millares [0] 9 2 2" xfId="480" xr:uid="{00000000-0005-0000-0000-000091010000}"/>
    <cellStyle name="Millares [0] 9 3" xfId="379" xr:uid="{00000000-0005-0000-0000-000092010000}"/>
    <cellStyle name="Millares [0] 9 4" xfId="582" xr:uid="{00000000-0005-0000-0000-000093010000}"/>
    <cellStyle name="Millares 10" xfId="108" xr:uid="{00000000-0005-0000-0000-000094010000}"/>
    <cellStyle name="Millares 10 2" xfId="128" xr:uid="{00000000-0005-0000-0000-000095010000}"/>
    <cellStyle name="Millares 100 11" xfId="1811" xr:uid="{00000000-0005-0000-0000-000096010000}"/>
    <cellStyle name="Millares 100 11 2" xfId="1915" xr:uid="{00000000-0005-0000-0000-000097010000}"/>
    <cellStyle name="Millares 100 11 3" xfId="1973" xr:uid="{DA181F0C-14FC-4267-84EF-A2ACB83246FF}"/>
    <cellStyle name="Millares 11" xfId="134" xr:uid="{00000000-0005-0000-0000-000098010000}"/>
    <cellStyle name="Millares 11 2" xfId="208" xr:uid="{00000000-0005-0000-0000-000099010000}"/>
    <cellStyle name="Millares 11 2 2" xfId="317" xr:uid="{00000000-0005-0000-0000-00009A010000}"/>
    <cellStyle name="Millares 11 2 2 2" xfId="544" xr:uid="{00000000-0005-0000-0000-00009B010000}"/>
    <cellStyle name="Millares 11 2 3" xfId="443" xr:uid="{00000000-0005-0000-0000-00009C010000}"/>
    <cellStyle name="Millares 11 2 4" xfId="646" xr:uid="{00000000-0005-0000-0000-00009D010000}"/>
    <cellStyle name="Millares 11 3" xfId="162" xr:uid="{00000000-0005-0000-0000-00009E010000}"/>
    <cellStyle name="Millares 11 3 2" xfId="276" xr:uid="{00000000-0005-0000-0000-00009F010000}"/>
    <cellStyle name="Millares 11 3 2 2" xfId="503" xr:uid="{00000000-0005-0000-0000-0000A0010000}"/>
    <cellStyle name="Millares 11 3 3" xfId="402" xr:uid="{00000000-0005-0000-0000-0000A1010000}"/>
    <cellStyle name="Millares 11 3 4" xfId="605" xr:uid="{00000000-0005-0000-0000-0000A2010000}"/>
    <cellStyle name="Millares 11 4" xfId="248" xr:uid="{00000000-0005-0000-0000-0000A3010000}"/>
    <cellStyle name="Millares 11 4 2" xfId="475" xr:uid="{00000000-0005-0000-0000-0000A4010000}"/>
    <cellStyle name="Millares 11 5" xfId="374" xr:uid="{00000000-0005-0000-0000-0000A5010000}"/>
    <cellStyle name="Millares 11 6" xfId="577" xr:uid="{00000000-0005-0000-0000-0000A6010000}"/>
    <cellStyle name="Millares 11 7" xfId="1908" xr:uid="{00000000-0005-0000-0000-0000A7010000}"/>
    <cellStyle name="Millares 12" xfId="109" xr:uid="{00000000-0005-0000-0000-0000A8010000}"/>
    <cellStyle name="Millares 12 2" xfId="662" xr:uid="{00000000-0005-0000-0000-0000A9010000}"/>
    <cellStyle name="Millares 12 3" xfId="661" xr:uid="{00000000-0005-0000-0000-0000AA010000}"/>
    <cellStyle name="Millares 12 3 2" xfId="1969" xr:uid="{A2AC45CE-14B9-45CF-ACF5-02ABD7CF57C0}"/>
    <cellStyle name="Millares 13" xfId="179" xr:uid="{00000000-0005-0000-0000-0000AB010000}"/>
    <cellStyle name="Millares 13 2" xfId="291" xr:uid="{00000000-0005-0000-0000-0000AC010000}"/>
    <cellStyle name="Millares 13 2 2" xfId="518" xr:uid="{00000000-0005-0000-0000-0000AD010000}"/>
    <cellStyle name="Millares 13 3" xfId="417" xr:uid="{00000000-0005-0000-0000-0000AE010000}"/>
    <cellStyle name="Millares 13 4" xfId="620" xr:uid="{00000000-0005-0000-0000-0000AF010000}"/>
    <cellStyle name="Millares 13 5" xfId="1909" xr:uid="{00000000-0005-0000-0000-0000B0010000}"/>
    <cellStyle name="Millares 14" xfId="178" xr:uid="{00000000-0005-0000-0000-0000B1010000}"/>
    <cellStyle name="Millares 15" xfId="165" xr:uid="{00000000-0005-0000-0000-0000B2010000}"/>
    <cellStyle name="Millares 16" xfId="135" xr:uid="{00000000-0005-0000-0000-0000B3010000}"/>
    <cellStyle name="Millares 16 2" xfId="249" xr:uid="{00000000-0005-0000-0000-0000B4010000}"/>
    <cellStyle name="Millares 16 2 2" xfId="476" xr:uid="{00000000-0005-0000-0000-0000B5010000}"/>
    <cellStyle name="Millares 16 3" xfId="375" xr:uid="{00000000-0005-0000-0000-0000B6010000}"/>
    <cellStyle name="Millares 16 4" xfId="578" xr:uid="{00000000-0005-0000-0000-0000B7010000}"/>
    <cellStyle name="Millares 17" xfId="155" xr:uid="{00000000-0005-0000-0000-0000B8010000}"/>
    <cellStyle name="Millares 17 2" xfId="269" xr:uid="{00000000-0005-0000-0000-0000B9010000}"/>
    <cellStyle name="Millares 17 2 2" xfId="496" xr:uid="{00000000-0005-0000-0000-0000BA010000}"/>
    <cellStyle name="Millares 17 3" xfId="395" xr:uid="{00000000-0005-0000-0000-0000BB010000}"/>
    <cellStyle name="Millares 17 4" xfId="598" xr:uid="{00000000-0005-0000-0000-0000BC010000}"/>
    <cellStyle name="Millares 17 5" xfId="1916" xr:uid="{00000000-0005-0000-0000-0000BD010000}"/>
    <cellStyle name="Millares 174 2" xfId="1885" xr:uid="{00000000-0005-0000-0000-0000BE010000}"/>
    <cellStyle name="Millares 174 2 2" xfId="1917" xr:uid="{00000000-0005-0000-0000-0000BF010000}"/>
    <cellStyle name="Millares 174 2 3" xfId="1980" xr:uid="{1CAE15FF-F149-4ED6-AFCC-DB8FD23DAFAF}"/>
    <cellStyle name="Millares 18" xfId="64" xr:uid="{00000000-0005-0000-0000-0000C0010000}"/>
    <cellStyle name="Millares 18 2" xfId="219" xr:uid="{00000000-0005-0000-0000-0000C1010000}"/>
    <cellStyle name="Millares 18 2 2" xfId="446" xr:uid="{00000000-0005-0000-0000-0000C2010000}"/>
    <cellStyle name="Millares 18 3" xfId="344" xr:uid="{00000000-0005-0000-0000-0000C3010000}"/>
    <cellStyle name="Millares 18 4" xfId="548" xr:uid="{00000000-0005-0000-0000-0000C4010000}"/>
    <cellStyle name="Millares 19" xfId="209" xr:uid="{00000000-0005-0000-0000-0000C5010000}"/>
    <cellStyle name="Millares 19 2" xfId="90" xr:uid="{00000000-0005-0000-0000-0000C6010000}"/>
    <cellStyle name="Millares 19 2 2" xfId="104" xr:uid="{00000000-0005-0000-0000-0000C7010000}"/>
    <cellStyle name="Millares 19 2 2 2" xfId="199" xr:uid="{00000000-0005-0000-0000-0000C8010000}"/>
    <cellStyle name="Millares 19 2 2 2 2" xfId="308" xr:uid="{00000000-0005-0000-0000-0000C9010000}"/>
    <cellStyle name="Millares 19 2 2 2 2 2" xfId="535" xr:uid="{00000000-0005-0000-0000-0000CA010000}"/>
    <cellStyle name="Millares 19 2 2 2 3" xfId="434" xr:uid="{00000000-0005-0000-0000-0000CB010000}"/>
    <cellStyle name="Millares 19 2 2 2 4" xfId="637" xr:uid="{00000000-0005-0000-0000-0000CC010000}"/>
    <cellStyle name="Millares 19 2 2 3" xfId="152" xr:uid="{00000000-0005-0000-0000-0000CD010000}"/>
    <cellStyle name="Millares 19 2 2 3 2" xfId="266" xr:uid="{00000000-0005-0000-0000-0000CE010000}"/>
    <cellStyle name="Millares 19 2 2 3 2 2" xfId="493" xr:uid="{00000000-0005-0000-0000-0000CF010000}"/>
    <cellStyle name="Millares 19 2 2 3 3" xfId="392" xr:uid="{00000000-0005-0000-0000-0000D0010000}"/>
    <cellStyle name="Millares 19 2 2 3 4" xfId="595" xr:uid="{00000000-0005-0000-0000-0000D1010000}"/>
    <cellStyle name="Millares 19 2 2 4" xfId="239" xr:uid="{00000000-0005-0000-0000-0000D2010000}"/>
    <cellStyle name="Millares 19 2 2 4 2" xfId="466" xr:uid="{00000000-0005-0000-0000-0000D3010000}"/>
    <cellStyle name="Millares 19 2 2 5" xfId="365" xr:uid="{00000000-0005-0000-0000-0000D4010000}"/>
    <cellStyle name="Millares 19 2 2 6" xfId="568" xr:uid="{00000000-0005-0000-0000-0000D5010000}"/>
    <cellStyle name="Millares 19 2 3" xfId="187" xr:uid="{00000000-0005-0000-0000-0000D6010000}"/>
    <cellStyle name="Millares 19 2 3 2" xfId="297" xr:uid="{00000000-0005-0000-0000-0000D7010000}"/>
    <cellStyle name="Millares 19 2 3 2 2" xfId="524" xr:uid="{00000000-0005-0000-0000-0000D8010000}"/>
    <cellStyle name="Millares 19 2 3 3" xfId="423" xr:uid="{00000000-0005-0000-0000-0000D9010000}"/>
    <cellStyle name="Millares 19 2 3 4" xfId="626" xr:uid="{00000000-0005-0000-0000-0000DA010000}"/>
    <cellStyle name="Millares 19 2 4" xfId="141" xr:uid="{00000000-0005-0000-0000-0000DB010000}"/>
    <cellStyle name="Millares 19 2 4 2" xfId="255" xr:uid="{00000000-0005-0000-0000-0000DC010000}"/>
    <cellStyle name="Millares 19 2 4 2 2" xfId="482" xr:uid="{00000000-0005-0000-0000-0000DD010000}"/>
    <cellStyle name="Millares 19 2 4 3" xfId="381" xr:uid="{00000000-0005-0000-0000-0000DE010000}"/>
    <cellStyle name="Millares 19 2 4 4" xfId="584" xr:uid="{00000000-0005-0000-0000-0000DF010000}"/>
    <cellStyle name="Millares 19 2 5" xfId="228" xr:uid="{00000000-0005-0000-0000-0000E0010000}"/>
    <cellStyle name="Millares 19 2 5 2" xfId="455" xr:uid="{00000000-0005-0000-0000-0000E1010000}"/>
    <cellStyle name="Millares 19 2 6" xfId="354" xr:uid="{00000000-0005-0000-0000-0000E2010000}"/>
    <cellStyle name="Millares 19 2 7" xfId="557" xr:uid="{00000000-0005-0000-0000-0000E3010000}"/>
    <cellStyle name="Millares 19 3" xfId="318" xr:uid="{00000000-0005-0000-0000-0000E4010000}"/>
    <cellStyle name="Millares 19 4" xfId="545" xr:uid="{00000000-0005-0000-0000-0000E5010000}"/>
    <cellStyle name="Millares 2" xfId="54" xr:uid="{00000000-0005-0000-0000-0000E6010000}"/>
    <cellStyle name="Millares 2 2" xfId="70" xr:uid="{00000000-0005-0000-0000-0000E7010000}"/>
    <cellStyle name="Millares 2 2 10" xfId="1884" xr:uid="{00000000-0005-0000-0000-0000E8010000}"/>
    <cellStyle name="Millares 2 2 10 2" xfId="1979" xr:uid="{3BCAC4E2-055F-464E-AFDC-6564262D9CAD}"/>
    <cellStyle name="Millares 2 2 2" xfId="100" xr:uid="{00000000-0005-0000-0000-0000E9010000}"/>
    <cellStyle name="Millares 2 2 2 2" xfId="195" xr:uid="{00000000-0005-0000-0000-0000EA010000}"/>
    <cellStyle name="Millares 2 2 2 2 2" xfId="304" xr:uid="{00000000-0005-0000-0000-0000EB010000}"/>
    <cellStyle name="Millares 2 2 2 2 2 2" xfId="531" xr:uid="{00000000-0005-0000-0000-0000EC010000}"/>
    <cellStyle name="Millares 2 2 2 2 3" xfId="430" xr:uid="{00000000-0005-0000-0000-0000ED010000}"/>
    <cellStyle name="Millares 2 2 2 2 4" xfId="633" xr:uid="{00000000-0005-0000-0000-0000EE010000}"/>
    <cellStyle name="Millares 2 2 2 3" xfId="148" xr:uid="{00000000-0005-0000-0000-0000EF010000}"/>
    <cellStyle name="Millares 2 2 2 3 2" xfId="262" xr:uid="{00000000-0005-0000-0000-0000F0010000}"/>
    <cellStyle name="Millares 2 2 2 3 2 2" xfId="489" xr:uid="{00000000-0005-0000-0000-0000F1010000}"/>
    <cellStyle name="Millares 2 2 2 3 3" xfId="388" xr:uid="{00000000-0005-0000-0000-0000F2010000}"/>
    <cellStyle name="Millares 2 2 2 3 4" xfId="591" xr:uid="{00000000-0005-0000-0000-0000F3010000}"/>
    <cellStyle name="Millares 2 2 2 4" xfId="235" xr:uid="{00000000-0005-0000-0000-0000F4010000}"/>
    <cellStyle name="Millares 2 2 2 4 2" xfId="462" xr:uid="{00000000-0005-0000-0000-0000F5010000}"/>
    <cellStyle name="Millares 2 2 2 5" xfId="361" xr:uid="{00000000-0005-0000-0000-0000F6010000}"/>
    <cellStyle name="Millares 2 2 2 6" xfId="564" xr:uid="{00000000-0005-0000-0000-0000F7010000}"/>
    <cellStyle name="Millares 2 2 2 7" xfId="1918" xr:uid="{00000000-0005-0000-0000-0000F8010000}"/>
    <cellStyle name="Millares 2 2 3" xfId="182" xr:uid="{00000000-0005-0000-0000-0000F9010000}"/>
    <cellStyle name="Millares 2 2 3 2" xfId="294" xr:uid="{00000000-0005-0000-0000-0000FA010000}"/>
    <cellStyle name="Millares 2 2 3 2 2" xfId="521" xr:uid="{00000000-0005-0000-0000-0000FB010000}"/>
    <cellStyle name="Millares 2 2 3 3" xfId="420" xr:uid="{00000000-0005-0000-0000-0000FC010000}"/>
    <cellStyle name="Millares 2 2 3 4" xfId="623" xr:uid="{00000000-0005-0000-0000-0000FD010000}"/>
    <cellStyle name="Millares 2 2 3 5" xfId="1932" xr:uid="{00000000-0005-0000-0000-0000FE010000}"/>
    <cellStyle name="Millares 2 2 4" xfId="170" xr:uid="{00000000-0005-0000-0000-0000FF010000}"/>
    <cellStyle name="Millares 2 2 4 2" xfId="283" xr:uid="{00000000-0005-0000-0000-000000020000}"/>
    <cellStyle name="Millares 2 2 4 2 2" xfId="510" xr:uid="{00000000-0005-0000-0000-000001020000}"/>
    <cellStyle name="Millares 2 2 4 3" xfId="409" xr:uid="{00000000-0005-0000-0000-000002020000}"/>
    <cellStyle name="Millares 2 2 4 4" xfId="612" xr:uid="{00000000-0005-0000-0000-000003020000}"/>
    <cellStyle name="Millares 2 2 5" xfId="138" xr:uid="{00000000-0005-0000-0000-000004020000}"/>
    <cellStyle name="Millares 2 2 5 2" xfId="252" xr:uid="{00000000-0005-0000-0000-000005020000}"/>
    <cellStyle name="Millares 2 2 5 2 2" xfId="479" xr:uid="{00000000-0005-0000-0000-000006020000}"/>
    <cellStyle name="Millares 2 2 5 3" xfId="378" xr:uid="{00000000-0005-0000-0000-000007020000}"/>
    <cellStyle name="Millares 2 2 5 4" xfId="581" xr:uid="{00000000-0005-0000-0000-000008020000}"/>
    <cellStyle name="Millares 2 2 6" xfId="223" xr:uid="{00000000-0005-0000-0000-000009020000}"/>
    <cellStyle name="Millares 2 2 6 2" xfId="450" xr:uid="{00000000-0005-0000-0000-00000A020000}"/>
    <cellStyle name="Millares 2 2 7" xfId="348" xr:uid="{00000000-0005-0000-0000-00000B020000}"/>
    <cellStyle name="Millares 2 2 8" xfId="552" xr:uid="{00000000-0005-0000-0000-00000C020000}"/>
    <cellStyle name="Millares 2 2 9" xfId="663" xr:uid="{00000000-0005-0000-0000-00000D020000}"/>
    <cellStyle name="Millares 2 3" xfId="89" xr:uid="{00000000-0005-0000-0000-00000E020000}"/>
    <cellStyle name="Millares 2 3 2" xfId="664" xr:uid="{00000000-0005-0000-0000-00000F020000}"/>
    <cellStyle name="Millares 2 3 3" xfId="1895" xr:uid="{00000000-0005-0000-0000-000010020000}"/>
    <cellStyle name="Millares 2 4" xfId="94" xr:uid="{00000000-0005-0000-0000-000011020000}"/>
    <cellStyle name="Millares 2 4 2" xfId="110" xr:uid="{00000000-0005-0000-0000-000012020000}"/>
    <cellStyle name="Millares 2 4 3" xfId="1902" xr:uid="{00000000-0005-0000-0000-000013020000}"/>
    <cellStyle name="Millares 2 5" xfId="69" xr:uid="{00000000-0005-0000-0000-000014020000}"/>
    <cellStyle name="Millares 2 6" xfId="342" xr:uid="{00000000-0005-0000-0000-000015020000}"/>
    <cellStyle name="Millares 2 6 2" xfId="1964" xr:uid="{68839CF6-486F-4050-9A8A-617F42D0FB36}"/>
    <cellStyle name="Millares 2 7" xfId="337" xr:uid="{00000000-0005-0000-0000-000016020000}"/>
    <cellStyle name="Millares 2 8" xfId="1808" xr:uid="{00000000-0005-0000-0000-000017020000}"/>
    <cellStyle name="Millares 2 8 2" xfId="1972" xr:uid="{D3C9C04F-DC08-4CBD-B419-933CB7F1D2F3}"/>
    <cellStyle name="Millares 2 9" xfId="1947" xr:uid="{2117CA31-D091-45BD-8041-AC987E1077A7}"/>
    <cellStyle name="Millares 20" xfId="211" xr:uid="{00000000-0005-0000-0000-000018020000}"/>
    <cellStyle name="Millares 20 2" xfId="319" xr:uid="{00000000-0005-0000-0000-000019020000}"/>
    <cellStyle name="Millares 20 3" xfId="546" xr:uid="{00000000-0005-0000-0000-00001A020000}"/>
    <cellStyle name="Millares 20 4" xfId="1961" xr:uid="{D7109E93-183F-48E6-92A5-B5B611726FB7}"/>
    <cellStyle name="Millares 21" xfId="213" xr:uid="{00000000-0005-0000-0000-00001B020000}"/>
    <cellStyle name="Millares 21 2" xfId="1962" xr:uid="{FD88D9F1-FB18-4362-B32C-8088B4C6E457}"/>
    <cellStyle name="Millares 212" xfId="1810" xr:uid="{00000000-0005-0000-0000-00001C020000}"/>
    <cellStyle name="Millares 212 2" xfId="1919" xr:uid="{00000000-0005-0000-0000-00001D020000}"/>
    <cellStyle name="Millares 22" xfId="214" xr:uid="{00000000-0005-0000-0000-00001E020000}"/>
    <cellStyle name="Millares 23" xfId="216" xr:uid="{00000000-0005-0000-0000-00001F020000}"/>
    <cellStyle name="Millares 24" xfId="215" xr:uid="{00000000-0005-0000-0000-000020020000}"/>
    <cellStyle name="Millares 25" xfId="322" xr:uid="{00000000-0005-0000-0000-000021020000}"/>
    <cellStyle name="Millares 25 2" xfId="1963" xr:uid="{AA2D287F-AC4E-4C29-BFF9-831BAC009172}"/>
    <cellStyle name="Millares 26" xfId="648" xr:uid="{00000000-0005-0000-0000-000022020000}"/>
    <cellStyle name="Millares 26 2" xfId="1966" xr:uid="{7D8EE1CE-9482-4702-A8EA-C15AC245EDDF}"/>
    <cellStyle name="Millares 27" xfId="651" xr:uid="{00000000-0005-0000-0000-000023020000}"/>
    <cellStyle name="Millares 27 2" xfId="1968" xr:uid="{370954B7-A0C7-4BAA-B213-45E5881F6719}"/>
    <cellStyle name="Millares 28" xfId="650" xr:uid="{00000000-0005-0000-0000-000024020000}"/>
    <cellStyle name="Millares 28 2" xfId="1967" xr:uid="{F3029C67-4DC1-4E9E-ADA2-99A3AEECC5BB}"/>
    <cellStyle name="Millares 29" xfId="658" xr:uid="{00000000-0005-0000-0000-000025020000}"/>
    <cellStyle name="Millares 3" xfId="58" xr:uid="{00000000-0005-0000-0000-000026020000}"/>
    <cellStyle name="Millares 3 11" xfId="1877" xr:uid="{00000000-0005-0000-0000-000027020000}"/>
    <cellStyle name="Millares 3 11 2" xfId="1920" xr:uid="{00000000-0005-0000-0000-000028020000}"/>
    <cellStyle name="Millares 3 11 3" xfId="1975" xr:uid="{F71A327F-9907-4AC8-AFBC-4C07436D9F2C}"/>
    <cellStyle name="Millares 3 2" xfId="71" xr:uid="{00000000-0005-0000-0000-000029020000}"/>
    <cellStyle name="Millares 3 2 2" xfId="666" xr:uid="{00000000-0005-0000-0000-00002A020000}"/>
    <cellStyle name="Millares 3 2 3" xfId="1903" xr:uid="{00000000-0005-0000-0000-00002B020000}"/>
    <cellStyle name="Millares 3 3" xfId="665" xr:uid="{00000000-0005-0000-0000-00002C020000}"/>
    <cellStyle name="Millares 3 3 2" xfId="1928" xr:uid="{00000000-0005-0000-0000-00002D020000}"/>
    <cellStyle name="Millares 3 4" xfId="1890" xr:uid="{00000000-0005-0000-0000-00002E020000}"/>
    <cellStyle name="Millares 3 5" xfId="1950" xr:uid="{52290DE4-0852-4515-922A-4190691E5037}"/>
    <cellStyle name="Millares 30" xfId="668" xr:uid="{00000000-0005-0000-0000-00002F020000}"/>
    <cellStyle name="Millares 31" xfId="1795" xr:uid="{00000000-0005-0000-0000-000030020000}"/>
    <cellStyle name="Millares 32" xfId="667" xr:uid="{00000000-0005-0000-0000-000031020000}"/>
    <cellStyle name="Millares 33" xfId="1794" xr:uid="{00000000-0005-0000-0000-000032020000}"/>
    <cellStyle name="Millares 34" xfId="1760" xr:uid="{00000000-0005-0000-0000-000033020000}"/>
    <cellStyle name="Millares 35" xfId="1793" xr:uid="{00000000-0005-0000-0000-000034020000}"/>
    <cellStyle name="Millares 36" xfId="1761" xr:uid="{00000000-0005-0000-0000-000035020000}"/>
    <cellStyle name="Millares 37" xfId="1799" xr:uid="{00000000-0005-0000-0000-000036020000}"/>
    <cellStyle name="Millares 38" xfId="1803" xr:uid="{00000000-0005-0000-0000-000037020000}"/>
    <cellStyle name="Millares 39" xfId="1798" xr:uid="{00000000-0005-0000-0000-000038020000}"/>
    <cellStyle name="Millares 4" xfId="57" xr:uid="{00000000-0005-0000-0000-000039020000}"/>
    <cellStyle name="Millares 4 2" xfId="127" xr:uid="{00000000-0005-0000-0000-00003A020000}"/>
    <cellStyle name="Millares 4 2 2" xfId="1904" xr:uid="{00000000-0005-0000-0000-00003B020000}"/>
    <cellStyle name="Millares 4 2 3" xfId="1956" xr:uid="{036810B4-C0E5-468C-8C31-26B935D65CB3}"/>
    <cellStyle name="Millares 4 3" xfId="115" xr:uid="{00000000-0005-0000-0000-00003C020000}"/>
    <cellStyle name="Millares 4 3 2" xfId="204" xr:uid="{00000000-0005-0000-0000-00003D020000}"/>
    <cellStyle name="Millares 4 3 2 2" xfId="313" xr:uid="{00000000-0005-0000-0000-00003E020000}"/>
    <cellStyle name="Millares 4 3 2 2 2" xfId="540" xr:uid="{00000000-0005-0000-0000-00003F020000}"/>
    <cellStyle name="Millares 4 3 2 3" xfId="439" xr:uid="{00000000-0005-0000-0000-000040020000}"/>
    <cellStyle name="Millares 4 3 2 4" xfId="642" xr:uid="{00000000-0005-0000-0000-000041020000}"/>
    <cellStyle name="Millares 4 3 3" xfId="158" xr:uid="{00000000-0005-0000-0000-000042020000}"/>
    <cellStyle name="Millares 4 3 3 2" xfId="272" xr:uid="{00000000-0005-0000-0000-000043020000}"/>
    <cellStyle name="Millares 4 3 3 2 2" xfId="499" xr:uid="{00000000-0005-0000-0000-000044020000}"/>
    <cellStyle name="Millares 4 3 3 3" xfId="398" xr:uid="{00000000-0005-0000-0000-000045020000}"/>
    <cellStyle name="Millares 4 3 3 4" xfId="601" xr:uid="{00000000-0005-0000-0000-000046020000}"/>
    <cellStyle name="Millares 4 3 4" xfId="244" xr:uid="{00000000-0005-0000-0000-000047020000}"/>
    <cellStyle name="Millares 4 3 4 2" xfId="471" xr:uid="{00000000-0005-0000-0000-000048020000}"/>
    <cellStyle name="Millares 4 3 5" xfId="370" xr:uid="{00000000-0005-0000-0000-000049020000}"/>
    <cellStyle name="Millares 4 3 6" xfId="573" xr:uid="{00000000-0005-0000-0000-00004A020000}"/>
    <cellStyle name="Millares 4 3 7" xfId="1933" xr:uid="{00000000-0005-0000-0000-00004B020000}"/>
    <cellStyle name="Millares 4 3 7 2" xfId="1984" xr:uid="{64242537-C2F0-4A09-BF4E-35A6FF3E9948}"/>
    <cellStyle name="Millares 4 4" xfId="186" xr:uid="{00000000-0005-0000-0000-00004C020000}"/>
    <cellStyle name="Millares 4 4 2" xfId="1959" xr:uid="{F4F6FF4B-8B45-4156-9F20-8439D0BD7B7A}"/>
    <cellStyle name="Millares 4 5" xfId="166" xr:uid="{00000000-0005-0000-0000-00004D020000}"/>
    <cellStyle name="Millares 4 5 2" xfId="279" xr:uid="{00000000-0005-0000-0000-00004E020000}"/>
    <cellStyle name="Millares 4 5 2 2" xfId="506" xr:uid="{00000000-0005-0000-0000-00004F020000}"/>
    <cellStyle name="Millares 4 5 3" xfId="405" xr:uid="{00000000-0005-0000-0000-000050020000}"/>
    <cellStyle name="Millares 4 5 4" xfId="608" xr:uid="{00000000-0005-0000-0000-000051020000}"/>
    <cellStyle name="Millares 4 6" xfId="1897" xr:uid="{00000000-0005-0000-0000-000052020000}"/>
    <cellStyle name="Millares 4 7" xfId="1949" xr:uid="{A45A5984-DCEE-477B-B055-9F56221C3394}"/>
    <cellStyle name="Millares 40" xfId="1802" xr:uid="{00000000-0005-0000-0000-000053020000}"/>
    <cellStyle name="Millares 41" xfId="1797" xr:uid="{00000000-0005-0000-0000-000054020000}"/>
    <cellStyle name="Millares 42" xfId="1801" xr:uid="{00000000-0005-0000-0000-000055020000}"/>
    <cellStyle name="Millares 43" xfId="1796" xr:uid="{00000000-0005-0000-0000-000056020000}"/>
    <cellStyle name="Millares 44" xfId="1800" xr:uid="{00000000-0005-0000-0000-000057020000}"/>
    <cellStyle name="Millares 45" xfId="1781" xr:uid="{00000000-0005-0000-0000-000058020000}"/>
    <cellStyle name="Millares 46" xfId="1896" xr:uid="{00000000-0005-0000-0000-000059020000}"/>
    <cellStyle name="Millares 47" xfId="1944" xr:uid="{00000000-0005-0000-0000-00005A020000}"/>
    <cellStyle name="Millares 5" xfId="60" xr:uid="{00000000-0005-0000-0000-00005B020000}"/>
    <cellStyle name="Millares 5 2" xfId="131" xr:uid="{00000000-0005-0000-0000-00005C020000}"/>
    <cellStyle name="Millares 5 2 2" xfId="1934" xr:uid="{00000000-0005-0000-0000-00005D020000}"/>
    <cellStyle name="Millares 5 2 2 2" xfId="1985" xr:uid="{96AEF91D-54CD-49D3-A899-C245B506D90A}"/>
    <cellStyle name="Millares 5 2 3" xfId="1957" xr:uid="{F00D2340-BA03-4FA8-91F5-7D9068AB955A}"/>
    <cellStyle name="Millares 5 3" xfId="123" xr:uid="{00000000-0005-0000-0000-00005E020000}"/>
    <cellStyle name="Millares 5 3 2" xfId="205" xr:uid="{00000000-0005-0000-0000-00005F020000}"/>
    <cellStyle name="Millares 5 3 2 2" xfId="314" xr:uid="{00000000-0005-0000-0000-000060020000}"/>
    <cellStyle name="Millares 5 3 2 2 2" xfId="541" xr:uid="{00000000-0005-0000-0000-000061020000}"/>
    <cellStyle name="Millares 5 3 2 3" xfId="440" xr:uid="{00000000-0005-0000-0000-000062020000}"/>
    <cellStyle name="Millares 5 3 2 4" xfId="643" xr:uid="{00000000-0005-0000-0000-000063020000}"/>
    <cellStyle name="Millares 5 3 3" xfId="159" xr:uid="{00000000-0005-0000-0000-000064020000}"/>
    <cellStyle name="Millares 5 3 3 2" xfId="273" xr:uid="{00000000-0005-0000-0000-000065020000}"/>
    <cellStyle name="Millares 5 3 3 2 2" xfId="500" xr:uid="{00000000-0005-0000-0000-000066020000}"/>
    <cellStyle name="Millares 5 3 3 3" xfId="399" xr:uid="{00000000-0005-0000-0000-000067020000}"/>
    <cellStyle name="Millares 5 3 3 4" xfId="602" xr:uid="{00000000-0005-0000-0000-000068020000}"/>
    <cellStyle name="Millares 5 3 4" xfId="245" xr:uid="{00000000-0005-0000-0000-000069020000}"/>
    <cellStyle name="Millares 5 3 4 2" xfId="472" xr:uid="{00000000-0005-0000-0000-00006A020000}"/>
    <cellStyle name="Millares 5 3 5" xfId="371" xr:uid="{00000000-0005-0000-0000-00006B020000}"/>
    <cellStyle name="Millares 5 3 6" xfId="574" xr:uid="{00000000-0005-0000-0000-00006C020000}"/>
    <cellStyle name="Millares 5 4" xfId="185" xr:uid="{00000000-0005-0000-0000-00006D020000}"/>
    <cellStyle name="Millares 5 4 2" xfId="1958" xr:uid="{E476206B-2EC6-420B-9597-6C88192DDF9C}"/>
    <cellStyle name="Millares 5 5" xfId="174" xr:uid="{00000000-0005-0000-0000-00006E020000}"/>
    <cellStyle name="Millares 5 5 2" xfId="287" xr:uid="{00000000-0005-0000-0000-00006F020000}"/>
    <cellStyle name="Millares 5 5 2 2" xfId="514" xr:uid="{00000000-0005-0000-0000-000070020000}"/>
    <cellStyle name="Millares 5 5 3" xfId="413" xr:uid="{00000000-0005-0000-0000-000071020000}"/>
    <cellStyle name="Millares 5 5 4" xfId="616" xr:uid="{00000000-0005-0000-0000-000072020000}"/>
    <cellStyle name="Millares 5 6" xfId="1905" xr:uid="{00000000-0005-0000-0000-000073020000}"/>
    <cellStyle name="Millares 5 7" xfId="1952" xr:uid="{99A5D433-A258-4A0F-87FF-515110220459}"/>
    <cellStyle name="Millares 6" xfId="61" xr:uid="{00000000-0005-0000-0000-000074020000}"/>
    <cellStyle name="Millares 6 2" xfId="114" xr:uid="{00000000-0005-0000-0000-000075020000}"/>
    <cellStyle name="Millares 6 2 2" xfId="669" xr:uid="{00000000-0005-0000-0000-000076020000}"/>
    <cellStyle name="Millares 6 2 3" xfId="1955" xr:uid="{CC81A2E9-32BD-4BCC-85BA-73F3BF84646A}"/>
    <cellStyle name="Millares 6 3" xfId="124" xr:uid="{00000000-0005-0000-0000-000077020000}"/>
    <cellStyle name="Millares 6 3 2" xfId="206" xr:uid="{00000000-0005-0000-0000-000078020000}"/>
    <cellStyle name="Millares 6 3 2 2" xfId="315" xr:uid="{00000000-0005-0000-0000-000079020000}"/>
    <cellStyle name="Millares 6 3 2 2 2" xfId="542" xr:uid="{00000000-0005-0000-0000-00007A020000}"/>
    <cellStyle name="Millares 6 3 2 3" xfId="441" xr:uid="{00000000-0005-0000-0000-00007B020000}"/>
    <cellStyle name="Millares 6 3 2 4" xfId="644" xr:uid="{00000000-0005-0000-0000-00007C020000}"/>
    <cellStyle name="Millares 6 3 3" xfId="160" xr:uid="{00000000-0005-0000-0000-00007D020000}"/>
    <cellStyle name="Millares 6 3 3 2" xfId="274" xr:uid="{00000000-0005-0000-0000-00007E020000}"/>
    <cellStyle name="Millares 6 3 3 2 2" xfId="501" xr:uid="{00000000-0005-0000-0000-00007F020000}"/>
    <cellStyle name="Millares 6 3 3 3" xfId="400" xr:uid="{00000000-0005-0000-0000-000080020000}"/>
    <cellStyle name="Millares 6 3 3 4" xfId="603" xr:uid="{00000000-0005-0000-0000-000081020000}"/>
    <cellStyle name="Millares 6 3 4" xfId="246" xr:uid="{00000000-0005-0000-0000-000082020000}"/>
    <cellStyle name="Millares 6 3 4 2" xfId="473" xr:uid="{00000000-0005-0000-0000-000083020000}"/>
    <cellStyle name="Millares 6 3 5" xfId="372" xr:uid="{00000000-0005-0000-0000-000084020000}"/>
    <cellStyle name="Millares 6 3 6" xfId="575" xr:uid="{00000000-0005-0000-0000-000085020000}"/>
    <cellStyle name="Millares 6 3 7" xfId="1764" xr:uid="{00000000-0005-0000-0000-000086020000}"/>
    <cellStyle name="Millares 6 3 7 2" xfId="1971" xr:uid="{2D6EA907-4BE8-4973-88DC-1931473D15F2}"/>
    <cellStyle name="Millares 6 4" xfId="190" xr:uid="{00000000-0005-0000-0000-000087020000}"/>
    <cellStyle name="Millares 6 4 2" xfId="1960" xr:uid="{62BBC482-EE23-4907-9845-4049AE36E592}"/>
    <cellStyle name="Millares 6 5" xfId="175" xr:uid="{00000000-0005-0000-0000-000088020000}"/>
    <cellStyle name="Millares 6 5 2" xfId="288" xr:uid="{00000000-0005-0000-0000-000089020000}"/>
    <cellStyle name="Millares 6 5 2 2" xfId="515" xr:uid="{00000000-0005-0000-0000-00008A020000}"/>
    <cellStyle name="Millares 6 5 3" xfId="414" xr:uid="{00000000-0005-0000-0000-00008B020000}"/>
    <cellStyle name="Millares 6 5 4" xfId="617" xr:uid="{00000000-0005-0000-0000-00008C020000}"/>
    <cellStyle name="Millares 6 6" xfId="1763" xr:uid="{00000000-0005-0000-0000-00008D020000}"/>
    <cellStyle name="Millares 6 6 2" xfId="1970" xr:uid="{1A70B70D-4C28-4074-A330-24A7836A1B6D}"/>
    <cellStyle name="Millares 6 7" xfId="1907" xr:uid="{00000000-0005-0000-0000-00008E020000}"/>
    <cellStyle name="Millares 6 8" xfId="1953" xr:uid="{388042E6-0C8D-42AB-B0F9-F732F7558F4F}"/>
    <cellStyle name="Millares 654 2 2" xfId="1878" xr:uid="{00000000-0005-0000-0000-00008F020000}"/>
    <cellStyle name="Millares 654 2 2 2" xfId="1976" xr:uid="{461E62FF-CD05-4852-9C98-28BDA22AA3F4}"/>
    <cellStyle name="Millares 656" xfId="1888" xr:uid="{00000000-0005-0000-0000-000090020000}"/>
    <cellStyle name="Millares 656 2" xfId="1921" xr:uid="{00000000-0005-0000-0000-000091020000}"/>
    <cellStyle name="Millares 656 3" xfId="1981" xr:uid="{0145D8DD-31AF-4541-A9FA-727EDB9E9BB8}"/>
    <cellStyle name="Millares 657" xfId="1881" xr:uid="{00000000-0005-0000-0000-000092020000}"/>
    <cellStyle name="Millares 657 2" xfId="1922" xr:uid="{00000000-0005-0000-0000-000093020000}"/>
    <cellStyle name="Millares 657 3" xfId="1978" xr:uid="{216C222C-875E-4124-BAAC-4D05CBB88B46}"/>
    <cellStyle name="Millares 7" xfId="59" xr:uid="{00000000-0005-0000-0000-000094020000}"/>
    <cellStyle name="Millares 7 2" xfId="113" xr:uid="{00000000-0005-0000-0000-000095020000}"/>
    <cellStyle name="Millares 7 2 2" xfId="203" xr:uid="{00000000-0005-0000-0000-000096020000}"/>
    <cellStyle name="Millares 7 2 2 2" xfId="312" xr:uid="{00000000-0005-0000-0000-000097020000}"/>
    <cellStyle name="Millares 7 2 2 2 2" xfId="539" xr:uid="{00000000-0005-0000-0000-000098020000}"/>
    <cellStyle name="Millares 7 2 2 3" xfId="438" xr:uid="{00000000-0005-0000-0000-000099020000}"/>
    <cellStyle name="Millares 7 2 2 4" xfId="641" xr:uid="{00000000-0005-0000-0000-00009A020000}"/>
    <cellStyle name="Millares 7 2 3" xfId="157" xr:uid="{00000000-0005-0000-0000-00009B020000}"/>
    <cellStyle name="Millares 7 2 3 2" xfId="271" xr:uid="{00000000-0005-0000-0000-00009C020000}"/>
    <cellStyle name="Millares 7 2 3 2 2" xfId="498" xr:uid="{00000000-0005-0000-0000-00009D020000}"/>
    <cellStyle name="Millares 7 2 3 3" xfId="397" xr:uid="{00000000-0005-0000-0000-00009E020000}"/>
    <cellStyle name="Millares 7 2 3 4" xfId="600" xr:uid="{00000000-0005-0000-0000-00009F020000}"/>
    <cellStyle name="Millares 7 2 4" xfId="243" xr:uid="{00000000-0005-0000-0000-0000A0020000}"/>
    <cellStyle name="Millares 7 2 4 2" xfId="470" xr:uid="{00000000-0005-0000-0000-0000A1020000}"/>
    <cellStyle name="Millares 7 2 5" xfId="369" xr:uid="{00000000-0005-0000-0000-0000A2020000}"/>
    <cellStyle name="Millares 7 2 6" xfId="572" xr:uid="{00000000-0005-0000-0000-0000A3020000}"/>
    <cellStyle name="Millares 7 2 7" xfId="1901" xr:uid="{00000000-0005-0000-0000-0000A4020000}"/>
    <cellStyle name="Millares 7 3" xfId="126" xr:uid="{00000000-0005-0000-0000-0000A5020000}"/>
    <cellStyle name="Millares 7 4" xfId="191" xr:uid="{00000000-0005-0000-0000-0000A6020000}"/>
    <cellStyle name="Millares 7 4 2" xfId="300" xr:uid="{00000000-0005-0000-0000-0000A7020000}"/>
    <cellStyle name="Millares 7 4 2 2" xfId="527" xr:uid="{00000000-0005-0000-0000-0000A8020000}"/>
    <cellStyle name="Millares 7 4 3" xfId="426" xr:uid="{00000000-0005-0000-0000-0000A9020000}"/>
    <cellStyle name="Millares 7 4 4" xfId="629" xr:uid="{00000000-0005-0000-0000-0000AA020000}"/>
    <cellStyle name="Millares 7 5" xfId="144" xr:uid="{00000000-0005-0000-0000-0000AB020000}"/>
    <cellStyle name="Millares 7 5 2" xfId="258" xr:uid="{00000000-0005-0000-0000-0000AC020000}"/>
    <cellStyle name="Millares 7 5 2 2" xfId="485" xr:uid="{00000000-0005-0000-0000-0000AD020000}"/>
    <cellStyle name="Millares 7 5 3" xfId="384" xr:uid="{00000000-0005-0000-0000-0000AE020000}"/>
    <cellStyle name="Millares 7 5 4" xfId="587" xr:uid="{00000000-0005-0000-0000-0000AF020000}"/>
    <cellStyle name="Millares 7 6" xfId="96" xr:uid="{00000000-0005-0000-0000-0000B0020000}"/>
    <cellStyle name="Millares 7 6 2" xfId="231" xr:uid="{00000000-0005-0000-0000-0000B1020000}"/>
    <cellStyle name="Millares 7 6 2 2" xfId="458" xr:uid="{00000000-0005-0000-0000-0000B2020000}"/>
    <cellStyle name="Millares 7 6 3" xfId="357" xr:uid="{00000000-0005-0000-0000-0000B3020000}"/>
    <cellStyle name="Millares 7 6 4" xfId="560" xr:uid="{00000000-0005-0000-0000-0000B4020000}"/>
    <cellStyle name="Millares 7 7" xfId="670" xr:uid="{00000000-0005-0000-0000-0000B5020000}"/>
    <cellStyle name="Millares 7 8" xfId="1899" xr:uid="{00000000-0005-0000-0000-0000B6020000}"/>
    <cellStyle name="Millares 7 9" xfId="1951" xr:uid="{C0B9911E-9717-4B17-9DBF-3BDAAA445BDE}"/>
    <cellStyle name="Millares 8" xfId="62" xr:uid="{00000000-0005-0000-0000-0000B7020000}"/>
    <cellStyle name="Millares 8 2" xfId="132" xr:uid="{00000000-0005-0000-0000-0000B8020000}"/>
    <cellStyle name="Millares 8 3" xfId="107" xr:uid="{00000000-0005-0000-0000-0000B9020000}"/>
    <cellStyle name="Millares 8 4" xfId="1954" xr:uid="{F626BFBE-5258-42E2-856B-8F337F4B5220}"/>
    <cellStyle name="Millares 9" xfId="88" xr:uid="{00000000-0005-0000-0000-0000BA020000}"/>
    <cellStyle name="Millares 9 2" xfId="122" xr:uid="{00000000-0005-0000-0000-0000BB020000}"/>
    <cellStyle name="Millares 9 3" xfId="1900" xr:uid="{00000000-0005-0000-0000-0000BC020000}"/>
    <cellStyle name="Millares 9 3 2" xfId="1982" xr:uid="{65613F9B-E244-4BA4-80D7-D7420E412C60}"/>
    <cellStyle name="Neutral" xfId="8" builtinId="28" customBuiltin="1"/>
    <cellStyle name="Neutral 2" xfId="325" xr:uid="{00000000-0005-0000-0000-0000BE020000}"/>
    <cellStyle name="Normal" xfId="0" builtinId="0"/>
    <cellStyle name="Normal 10" xfId="87" xr:uid="{00000000-0005-0000-0000-0000C0020000}"/>
    <cellStyle name="Normal 10 10" xfId="671" xr:uid="{00000000-0005-0000-0000-0000C1020000}"/>
    <cellStyle name="Normal 10 10 2 2 2" xfId="1876" xr:uid="{00000000-0005-0000-0000-0000C2020000}"/>
    <cellStyle name="Normal 10 11" xfId="672" xr:uid="{00000000-0005-0000-0000-0000C3020000}"/>
    <cellStyle name="Normal 10 12" xfId="673" xr:uid="{00000000-0005-0000-0000-0000C4020000}"/>
    <cellStyle name="Normal 10 2" xfId="674" xr:uid="{00000000-0005-0000-0000-0000C5020000}"/>
    <cellStyle name="Normal 10 2 2" xfId="675" xr:uid="{00000000-0005-0000-0000-0000C6020000}"/>
    <cellStyle name="Normal 10 2 3" xfId="676" xr:uid="{00000000-0005-0000-0000-0000C7020000}"/>
    <cellStyle name="Normal 10 2 4" xfId="677" xr:uid="{00000000-0005-0000-0000-0000C8020000}"/>
    <cellStyle name="Normal 10 2 5" xfId="678" xr:uid="{00000000-0005-0000-0000-0000C9020000}"/>
    <cellStyle name="Normal 10 2 6" xfId="679" xr:uid="{00000000-0005-0000-0000-0000CA020000}"/>
    <cellStyle name="Normal 10 2 7" xfId="680" xr:uid="{00000000-0005-0000-0000-0000CB020000}"/>
    <cellStyle name="Normal 10 2 8" xfId="681" xr:uid="{00000000-0005-0000-0000-0000CC020000}"/>
    <cellStyle name="Normal 10 3" xfId="682" xr:uid="{00000000-0005-0000-0000-0000CD020000}"/>
    <cellStyle name="Normal 10 3 2" xfId="683" xr:uid="{00000000-0005-0000-0000-0000CE020000}"/>
    <cellStyle name="Normal 10 3 3" xfId="684" xr:uid="{00000000-0005-0000-0000-0000CF020000}"/>
    <cellStyle name="Normal 10 3 4" xfId="685" xr:uid="{00000000-0005-0000-0000-0000D0020000}"/>
    <cellStyle name="Normal 10 3 5" xfId="686" xr:uid="{00000000-0005-0000-0000-0000D1020000}"/>
    <cellStyle name="Normal 10 3 6" xfId="687" xr:uid="{00000000-0005-0000-0000-0000D2020000}"/>
    <cellStyle name="Normal 10 3 7" xfId="688" xr:uid="{00000000-0005-0000-0000-0000D3020000}"/>
    <cellStyle name="Normal 10 3 8" xfId="689" xr:uid="{00000000-0005-0000-0000-0000D4020000}"/>
    <cellStyle name="Normal 10 4" xfId="690" xr:uid="{00000000-0005-0000-0000-0000D5020000}"/>
    <cellStyle name="Normal 10 4 2" xfId="691" xr:uid="{00000000-0005-0000-0000-0000D6020000}"/>
    <cellStyle name="Normal 10 4 3" xfId="692" xr:uid="{00000000-0005-0000-0000-0000D7020000}"/>
    <cellStyle name="Normal 10 4 4" xfId="693" xr:uid="{00000000-0005-0000-0000-0000D8020000}"/>
    <cellStyle name="Normal 10 4 5" xfId="694" xr:uid="{00000000-0005-0000-0000-0000D9020000}"/>
    <cellStyle name="Normal 10 4 6" xfId="695" xr:uid="{00000000-0005-0000-0000-0000DA020000}"/>
    <cellStyle name="Normal 10 4 7" xfId="696" xr:uid="{00000000-0005-0000-0000-0000DB020000}"/>
    <cellStyle name="Normal 10 4 8" xfId="697" xr:uid="{00000000-0005-0000-0000-0000DC020000}"/>
    <cellStyle name="Normal 10 5" xfId="698" xr:uid="{00000000-0005-0000-0000-0000DD020000}"/>
    <cellStyle name="Normal 10 5 2" xfId="699" xr:uid="{00000000-0005-0000-0000-0000DE020000}"/>
    <cellStyle name="Normal 10 5 3" xfId="700" xr:uid="{00000000-0005-0000-0000-0000DF020000}"/>
    <cellStyle name="Normal 10 5 4" xfId="701" xr:uid="{00000000-0005-0000-0000-0000E0020000}"/>
    <cellStyle name="Normal 10 5 5" xfId="702" xr:uid="{00000000-0005-0000-0000-0000E1020000}"/>
    <cellStyle name="Normal 10 5 6" xfId="703" xr:uid="{00000000-0005-0000-0000-0000E2020000}"/>
    <cellStyle name="Normal 10 5 7" xfId="704" xr:uid="{00000000-0005-0000-0000-0000E3020000}"/>
    <cellStyle name="Normal 10 5 8" xfId="705" xr:uid="{00000000-0005-0000-0000-0000E4020000}"/>
    <cellStyle name="Normal 10 6" xfId="706" xr:uid="{00000000-0005-0000-0000-0000E5020000}"/>
    <cellStyle name="Normal 10 6 2" xfId="707" xr:uid="{00000000-0005-0000-0000-0000E6020000}"/>
    <cellStyle name="Normal 10 6 3" xfId="708" xr:uid="{00000000-0005-0000-0000-0000E7020000}"/>
    <cellStyle name="Normal 10 6 4" xfId="709" xr:uid="{00000000-0005-0000-0000-0000E8020000}"/>
    <cellStyle name="Normal 10 6 5" xfId="710" xr:uid="{00000000-0005-0000-0000-0000E9020000}"/>
    <cellStyle name="Normal 10 6 6" xfId="711" xr:uid="{00000000-0005-0000-0000-0000EA020000}"/>
    <cellStyle name="Normal 10 6 7" xfId="712" xr:uid="{00000000-0005-0000-0000-0000EB020000}"/>
    <cellStyle name="Normal 10 6 8" xfId="713" xr:uid="{00000000-0005-0000-0000-0000EC020000}"/>
    <cellStyle name="Normal 10 7" xfId="714" xr:uid="{00000000-0005-0000-0000-0000ED020000}"/>
    <cellStyle name="Normal 10 7 2" xfId="715" xr:uid="{00000000-0005-0000-0000-0000EE020000}"/>
    <cellStyle name="Normal 10 7 3" xfId="716" xr:uid="{00000000-0005-0000-0000-0000EF020000}"/>
    <cellStyle name="Normal 10 7 4" xfId="717" xr:uid="{00000000-0005-0000-0000-0000F0020000}"/>
    <cellStyle name="Normal 10 7 5" xfId="718" xr:uid="{00000000-0005-0000-0000-0000F1020000}"/>
    <cellStyle name="Normal 10 7 6" xfId="719" xr:uid="{00000000-0005-0000-0000-0000F2020000}"/>
    <cellStyle name="Normal 10 7 7" xfId="720" xr:uid="{00000000-0005-0000-0000-0000F3020000}"/>
    <cellStyle name="Normal 10 7 8" xfId="721" xr:uid="{00000000-0005-0000-0000-0000F4020000}"/>
    <cellStyle name="Normal 10 8" xfId="722" xr:uid="{00000000-0005-0000-0000-0000F5020000}"/>
    <cellStyle name="Normal 10 9" xfId="723" xr:uid="{00000000-0005-0000-0000-0000F6020000}"/>
    <cellStyle name="Normal 1016" xfId="1814" xr:uid="{00000000-0005-0000-0000-0000F7020000}"/>
    <cellStyle name="Normal 1018" xfId="1844" xr:uid="{00000000-0005-0000-0000-0000F8020000}"/>
    <cellStyle name="Normal 1022" xfId="1868" xr:uid="{00000000-0005-0000-0000-0000F9020000}"/>
    <cellStyle name="Normal 1024" xfId="1821" xr:uid="{00000000-0005-0000-0000-0000FA020000}"/>
    <cellStyle name="Normal 1025" xfId="1871" xr:uid="{00000000-0005-0000-0000-0000FB020000}"/>
    <cellStyle name="Normal 1026" xfId="1870" xr:uid="{00000000-0005-0000-0000-0000FC020000}"/>
    <cellStyle name="Normal 1027" xfId="1872" xr:uid="{00000000-0005-0000-0000-0000FD020000}"/>
    <cellStyle name="Normal 105" xfId="1882" xr:uid="{00000000-0005-0000-0000-0000FE020000}"/>
    <cellStyle name="Normal 107" xfId="1886" xr:uid="{00000000-0005-0000-0000-0000FF020000}"/>
    <cellStyle name="Normal 109" xfId="1887" xr:uid="{00000000-0005-0000-0000-000000030000}"/>
    <cellStyle name="Normal 11" xfId="1923" xr:uid="{00000000-0005-0000-0000-000001030000}"/>
    <cellStyle name="Normal 11 10" xfId="724" xr:uid="{00000000-0005-0000-0000-000002030000}"/>
    <cellStyle name="Normal 11 11" xfId="725" xr:uid="{00000000-0005-0000-0000-000003030000}"/>
    <cellStyle name="Normal 11 12" xfId="726" xr:uid="{00000000-0005-0000-0000-000004030000}"/>
    <cellStyle name="Normal 11 2" xfId="727" xr:uid="{00000000-0005-0000-0000-000005030000}"/>
    <cellStyle name="Normal 11 2 2" xfId="728" xr:uid="{00000000-0005-0000-0000-000006030000}"/>
    <cellStyle name="Normal 11 2 3" xfId="729" xr:uid="{00000000-0005-0000-0000-000007030000}"/>
    <cellStyle name="Normal 11 2 4" xfId="730" xr:uid="{00000000-0005-0000-0000-000008030000}"/>
    <cellStyle name="Normal 11 2 5" xfId="731" xr:uid="{00000000-0005-0000-0000-000009030000}"/>
    <cellStyle name="Normal 11 2 6" xfId="732" xr:uid="{00000000-0005-0000-0000-00000A030000}"/>
    <cellStyle name="Normal 11 2 7" xfId="733" xr:uid="{00000000-0005-0000-0000-00000B030000}"/>
    <cellStyle name="Normal 11 2 8" xfId="734" xr:uid="{00000000-0005-0000-0000-00000C030000}"/>
    <cellStyle name="Normal 11 3" xfId="735" xr:uid="{00000000-0005-0000-0000-00000D030000}"/>
    <cellStyle name="Normal 11 3 2" xfId="736" xr:uid="{00000000-0005-0000-0000-00000E030000}"/>
    <cellStyle name="Normal 11 3 3" xfId="737" xr:uid="{00000000-0005-0000-0000-00000F030000}"/>
    <cellStyle name="Normal 11 3 4" xfId="738" xr:uid="{00000000-0005-0000-0000-000010030000}"/>
    <cellStyle name="Normal 11 3 5" xfId="739" xr:uid="{00000000-0005-0000-0000-000011030000}"/>
    <cellStyle name="Normal 11 3 6" xfId="740" xr:uid="{00000000-0005-0000-0000-000012030000}"/>
    <cellStyle name="Normal 11 3 7" xfId="741" xr:uid="{00000000-0005-0000-0000-000013030000}"/>
    <cellStyle name="Normal 11 3 8" xfId="742" xr:uid="{00000000-0005-0000-0000-000014030000}"/>
    <cellStyle name="Normal 11 4" xfId="743" xr:uid="{00000000-0005-0000-0000-000015030000}"/>
    <cellStyle name="Normal 11 4 2" xfId="744" xr:uid="{00000000-0005-0000-0000-000016030000}"/>
    <cellStyle name="Normal 11 4 3" xfId="745" xr:uid="{00000000-0005-0000-0000-000017030000}"/>
    <cellStyle name="Normal 11 4 4" xfId="746" xr:uid="{00000000-0005-0000-0000-000018030000}"/>
    <cellStyle name="Normal 11 4 5" xfId="747" xr:uid="{00000000-0005-0000-0000-000019030000}"/>
    <cellStyle name="Normal 11 4 6" xfId="748" xr:uid="{00000000-0005-0000-0000-00001A030000}"/>
    <cellStyle name="Normal 11 4 7" xfId="749" xr:uid="{00000000-0005-0000-0000-00001B030000}"/>
    <cellStyle name="Normal 11 4 8" xfId="750" xr:uid="{00000000-0005-0000-0000-00001C030000}"/>
    <cellStyle name="Normal 11 5" xfId="751" xr:uid="{00000000-0005-0000-0000-00001D030000}"/>
    <cellStyle name="Normal 11 5 2" xfId="752" xr:uid="{00000000-0005-0000-0000-00001E030000}"/>
    <cellStyle name="Normal 11 5 3" xfId="753" xr:uid="{00000000-0005-0000-0000-00001F030000}"/>
    <cellStyle name="Normal 11 5 4" xfId="754" xr:uid="{00000000-0005-0000-0000-000020030000}"/>
    <cellStyle name="Normal 11 5 5" xfId="755" xr:uid="{00000000-0005-0000-0000-000021030000}"/>
    <cellStyle name="Normal 11 5 6" xfId="756" xr:uid="{00000000-0005-0000-0000-000022030000}"/>
    <cellStyle name="Normal 11 5 7" xfId="757" xr:uid="{00000000-0005-0000-0000-000023030000}"/>
    <cellStyle name="Normal 11 5 8" xfId="758" xr:uid="{00000000-0005-0000-0000-000024030000}"/>
    <cellStyle name="Normal 11 6" xfId="759" xr:uid="{00000000-0005-0000-0000-000025030000}"/>
    <cellStyle name="Normal 11 6 2" xfId="760" xr:uid="{00000000-0005-0000-0000-000026030000}"/>
    <cellStyle name="Normal 11 6 3" xfId="761" xr:uid="{00000000-0005-0000-0000-000027030000}"/>
    <cellStyle name="Normal 11 6 4" xfId="762" xr:uid="{00000000-0005-0000-0000-000028030000}"/>
    <cellStyle name="Normal 11 6 5" xfId="763" xr:uid="{00000000-0005-0000-0000-000029030000}"/>
    <cellStyle name="Normal 11 6 6" xfId="764" xr:uid="{00000000-0005-0000-0000-00002A030000}"/>
    <cellStyle name="Normal 11 6 7" xfId="765" xr:uid="{00000000-0005-0000-0000-00002B030000}"/>
    <cellStyle name="Normal 11 6 8" xfId="766" xr:uid="{00000000-0005-0000-0000-00002C030000}"/>
    <cellStyle name="Normal 11 7" xfId="767" xr:uid="{00000000-0005-0000-0000-00002D030000}"/>
    <cellStyle name="Normal 11 7 2" xfId="768" xr:uid="{00000000-0005-0000-0000-00002E030000}"/>
    <cellStyle name="Normal 11 7 3" xfId="769" xr:uid="{00000000-0005-0000-0000-00002F030000}"/>
    <cellStyle name="Normal 11 7 4" xfId="770" xr:uid="{00000000-0005-0000-0000-000030030000}"/>
    <cellStyle name="Normal 11 7 5" xfId="771" xr:uid="{00000000-0005-0000-0000-000031030000}"/>
    <cellStyle name="Normal 11 7 6" xfId="772" xr:uid="{00000000-0005-0000-0000-000032030000}"/>
    <cellStyle name="Normal 11 7 7" xfId="773" xr:uid="{00000000-0005-0000-0000-000033030000}"/>
    <cellStyle name="Normal 11 7 8" xfId="774" xr:uid="{00000000-0005-0000-0000-000034030000}"/>
    <cellStyle name="Normal 11 8" xfId="775" xr:uid="{00000000-0005-0000-0000-000035030000}"/>
    <cellStyle name="Normal 11 8 2" xfId="776" xr:uid="{00000000-0005-0000-0000-000036030000}"/>
    <cellStyle name="Normal 11 8 3" xfId="777" xr:uid="{00000000-0005-0000-0000-000037030000}"/>
    <cellStyle name="Normal 11 8 4" xfId="778" xr:uid="{00000000-0005-0000-0000-000038030000}"/>
    <cellStyle name="Normal 11 9" xfId="779" xr:uid="{00000000-0005-0000-0000-000039030000}"/>
    <cellStyle name="Normal 12" xfId="46" xr:uid="{00000000-0005-0000-0000-00003A030000}"/>
    <cellStyle name="Normal 12 10" xfId="780" xr:uid="{00000000-0005-0000-0000-00003B030000}"/>
    <cellStyle name="Normal 12 10 2" xfId="1809" xr:uid="{00000000-0005-0000-0000-00003C030000}"/>
    <cellStyle name="Normal 12 11" xfId="781" xr:uid="{00000000-0005-0000-0000-00003D030000}"/>
    <cellStyle name="Normal 12 2" xfId="782" xr:uid="{00000000-0005-0000-0000-00003E030000}"/>
    <cellStyle name="Normal 12 2 10" xfId="1805" xr:uid="{00000000-0005-0000-0000-00003F030000}"/>
    <cellStyle name="Normal 12 2 2" xfId="783" xr:uid="{00000000-0005-0000-0000-000040030000}"/>
    <cellStyle name="Normal 12 2 2 4" xfId="1812" xr:uid="{00000000-0005-0000-0000-000041030000}"/>
    <cellStyle name="Normal 12 2 3" xfId="784" xr:uid="{00000000-0005-0000-0000-000042030000}"/>
    <cellStyle name="Normal 12 2 4" xfId="785" xr:uid="{00000000-0005-0000-0000-000043030000}"/>
    <cellStyle name="Normal 12 2 5" xfId="786" xr:uid="{00000000-0005-0000-0000-000044030000}"/>
    <cellStyle name="Normal 12 2 6" xfId="787" xr:uid="{00000000-0005-0000-0000-000045030000}"/>
    <cellStyle name="Normal 12 2 7" xfId="788" xr:uid="{00000000-0005-0000-0000-000046030000}"/>
    <cellStyle name="Normal 12 2 8" xfId="789" xr:uid="{00000000-0005-0000-0000-000047030000}"/>
    <cellStyle name="Normal 12 3" xfId="790" xr:uid="{00000000-0005-0000-0000-000048030000}"/>
    <cellStyle name="Normal 12 3 2" xfId="791" xr:uid="{00000000-0005-0000-0000-000049030000}"/>
    <cellStyle name="Normal 12 3 3" xfId="792" xr:uid="{00000000-0005-0000-0000-00004A030000}"/>
    <cellStyle name="Normal 12 3 4" xfId="793" xr:uid="{00000000-0005-0000-0000-00004B030000}"/>
    <cellStyle name="Normal 12 3 5" xfId="794" xr:uid="{00000000-0005-0000-0000-00004C030000}"/>
    <cellStyle name="Normal 12 3 6" xfId="795" xr:uid="{00000000-0005-0000-0000-00004D030000}"/>
    <cellStyle name="Normal 12 3 7" xfId="796" xr:uid="{00000000-0005-0000-0000-00004E030000}"/>
    <cellStyle name="Normal 12 3 8" xfId="797" xr:uid="{00000000-0005-0000-0000-00004F030000}"/>
    <cellStyle name="Normal 12 4" xfId="798" xr:uid="{00000000-0005-0000-0000-000050030000}"/>
    <cellStyle name="Normal 12 4 2" xfId="799" xr:uid="{00000000-0005-0000-0000-000051030000}"/>
    <cellStyle name="Normal 12 4 3" xfId="800" xr:uid="{00000000-0005-0000-0000-000052030000}"/>
    <cellStyle name="Normal 12 4 4" xfId="801" xr:uid="{00000000-0005-0000-0000-000053030000}"/>
    <cellStyle name="Normal 12 4 5" xfId="802" xr:uid="{00000000-0005-0000-0000-000054030000}"/>
    <cellStyle name="Normal 12 4 6" xfId="803" xr:uid="{00000000-0005-0000-0000-000055030000}"/>
    <cellStyle name="Normal 12 4 7" xfId="804" xr:uid="{00000000-0005-0000-0000-000056030000}"/>
    <cellStyle name="Normal 12 4 8" xfId="805" xr:uid="{00000000-0005-0000-0000-000057030000}"/>
    <cellStyle name="Normal 12 5" xfId="806" xr:uid="{00000000-0005-0000-0000-000058030000}"/>
    <cellStyle name="Normal 12 5 2" xfId="807" xr:uid="{00000000-0005-0000-0000-000059030000}"/>
    <cellStyle name="Normal 12 5 3" xfId="808" xr:uid="{00000000-0005-0000-0000-00005A030000}"/>
    <cellStyle name="Normal 12 5 4" xfId="809" xr:uid="{00000000-0005-0000-0000-00005B030000}"/>
    <cellStyle name="Normal 12 5 5" xfId="810" xr:uid="{00000000-0005-0000-0000-00005C030000}"/>
    <cellStyle name="Normal 12 5 6" xfId="811" xr:uid="{00000000-0005-0000-0000-00005D030000}"/>
    <cellStyle name="Normal 12 5 7" xfId="812" xr:uid="{00000000-0005-0000-0000-00005E030000}"/>
    <cellStyle name="Normal 12 5 8" xfId="813" xr:uid="{00000000-0005-0000-0000-00005F030000}"/>
    <cellStyle name="Normal 12 6" xfId="814" xr:uid="{00000000-0005-0000-0000-000060030000}"/>
    <cellStyle name="Normal 12 6 2" xfId="815" xr:uid="{00000000-0005-0000-0000-000061030000}"/>
    <cellStyle name="Normal 12 6 3" xfId="816" xr:uid="{00000000-0005-0000-0000-000062030000}"/>
    <cellStyle name="Normal 12 6 4" xfId="817" xr:uid="{00000000-0005-0000-0000-000063030000}"/>
    <cellStyle name="Normal 12 6 5" xfId="818" xr:uid="{00000000-0005-0000-0000-000064030000}"/>
    <cellStyle name="Normal 12 6 6" xfId="819" xr:uid="{00000000-0005-0000-0000-000065030000}"/>
    <cellStyle name="Normal 12 6 7" xfId="820" xr:uid="{00000000-0005-0000-0000-000066030000}"/>
    <cellStyle name="Normal 12 6 8" xfId="821" xr:uid="{00000000-0005-0000-0000-000067030000}"/>
    <cellStyle name="Normal 12 7" xfId="822" xr:uid="{00000000-0005-0000-0000-000068030000}"/>
    <cellStyle name="Normal 12 7 2" xfId="823" xr:uid="{00000000-0005-0000-0000-000069030000}"/>
    <cellStyle name="Normal 12 7 3" xfId="824" xr:uid="{00000000-0005-0000-0000-00006A030000}"/>
    <cellStyle name="Normal 12 7 4" xfId="825" xr:uid="{00000000-0005-0000-0000-00006B030000}"/>
    <cellStyle name="Normal 12 7 5" xfId="826" xr:uid="{00000000-0005-0000-0000-00006C030000}"/>
    <cellStyle name="Normal 12 7 6" xfId="827" xr:uid="{00000000-0005-0000-0000-00006D030000}"/>
    <cellStyle name="Normal 12 7 7" xfId="828" xr:uid="{00000000-0005-0000-0000-00006E030000}"/>
    <cellStyle name="Normal 12 7 8" xfId="829" xr:uid="{00000000-0005-0000-0000-00006F030000}"/>
    <cellStyle name="Normal 12 8" xfId="830" xr:uid="{00000000-0005-0000-0000-000070030000}"/>
    <cellStyle name="Normal 12 9" xfId="831" xr:uid="{00000000-0005-0000-0000-000071030000}"/>
    <cellStyle name="Normal 125" xfId="1807" xr:uid="{00000000-0005-0000-0000-000072030000}"/>
    <cellStyle name="Normal 126" xfId="1874" xr:uid="{00000000-0005-0000-0000-000073030000}"/>
    <cellStyle name="Normal 13 10" xfId="832" xr:uid="{00000000-0005-0000-0000-000074030000}"/>
    <cellStyle name="Normal 13 11" xfId="833" xr:uid="{00000000-0005-0000-0000-000075030000}"/>
    <cellStyle name="Normal 13 2" xfId="834" xr:uid="{00000000-0005-0000-0000-000076030000}"/>
    <cellStyle name="Normal 13 2 2" xfId="835" xr:uid="{00000000-0005-0000-0000-000077030000}"/>
    <cellStyle name="Normal 13 2 3" xfId="836" xr:uid="{00000000-0005-0000-0000-000078030000}"/>
    <cellStyle name="Normal 13 2 4" xfId="837" xr:uid="{00000000-0005-0000-0000-000079030000}"/>
    <cellStyle name="Normal 13 2 5" xfId="838" xr:uid="{00000000-0005-0000-0000-00007A030000}"/>
    <cellStyle name="Normal 13 2 6" xfId="839" xr:uid="{00000000-0005-0000-0000-00007B030000}"/>
    <cellStyle name="Normal 13 2 7" xfId="840" xr:uid="{00000000-0005-0000-0000-00007C030000}"/>
    <cellStyle name="Normal 13 2 8" xfId="841" xr:uid="{00000000-0005-0000-0000-00007D030000}"/>
    <cellStyle name="Normal 13 3" xfId="842" xr:uid="{00000000-0005-0000-0000-00007E030000}"/>
    <cellStyle name="Normal 13 3 2" xfId="843" xr:uid="{00000000-0005-0000-0000-00007F030000}"/>
    <cellStyle name="Normal 13 3 3" xfId="844" xr:uid="{00000000-0005-0000-0000-000080030000}"/>
    <cellStyle name="Normal 13 3 4" xfId="845" xr:uid="{00000000-0005-0000-0000-000081030000}"/>
    <cellStyle name="Normal 13 3 5" xfId="846" xr:uid="{00000000-0005-0000-0000-000082030000}"/>
    <cellStyle name="Normal 13 3 6" xfId="847" xr:uid="{00000000-0005-0000-0000-000083030000}"/>
    <cellStyle name="Normal 13 3 7" xfId="848" xr:uid="{00000000-0005-0000-0000-000084030000}"/>
    <cellStyle name="Normal 13 3 8" xfId="849" xr:uid="{00000000-0005-0000-0000-000085030000}"/>
    <cellStyle name="Normal 13 4" xfId="850" xr:uid="{00000000-0005-0000-0000-000086030000}"/>
    <cellStyle name="Normal 13 4 2" xfId="851" xr:uid="{00000000-0005-0000-0000-000087030000}"/>
    <cellStyle name="Normal 13 4 3" xfId="852" xr:uid="{00000000-0005-0000-0000-000088030000}"/>
    <cellStyle name="Normal 13 4 4" xfId="853" xr:uid="{00000000-0005-0000-0000-000089030000}"/>
    <cellStyle name="Normal 13 4 5" xfId="854" xr:uid="{00000000-0005-0000-0000-00008A030000}"/>
    <cellStyle name="Normal 13 4 6" xfId="855" xr:uid="{00000000-0005-0000-0000-00008B030000}"/>
    <cellStyle name="Normal 13 4 7" xfId="856" xr:uid="{00000000-0005-0000-0000-00008C030000}"/>
    <cellStyle name="Normal 13 4 8" xfId="857" xr:uid="{00000000-0005-0000-0000-00008D030000}"/>
    <cellStyle name="Normal 13 5" xfId="858" xr:uid="{00000000-0005-0000-0000-00008E030000}"/>
    <cellStyle name="Normal 13 5 2" xfId="859" xr:uid="{00000000-0005-0000-0000-00008F030000}"/>
    <cellStyle name="Normal 13 5 3" xfId="860" xr:uid="{00000000-0005-0000-0000-000090030000}"/>
    <cellStyle name="Normal 13 5 4" xfId="861" xr:uid="{00000000-0005-0000-0000-000091030000}"/>
    <cellStyle name="Normal 13 5 5" xfId="862" xr:uid="{00000000-0005-0000-0000-000092030000}"/>
    <cellStyle name="Normal 13 5 6" xfId="863" xr:uid="{00000000-0005-0000-0000-000093030000}"/>
    <cellStyle name="Normal 13 5 7" xfId="864" xr:uid="{00000000-0005-0000-0000-000094030000}"/>
    <cellStyle name="Normal 13 5 8" xfId="865" xr:uid="{00000000-0005-0000-0000-000095030000}"/>
    <cellStyle name="Normal 13 6" xfId="866" xr:uid="{00000000-0005-0000-0000-000096030000}"/>
    <cellStyle name="Normal 13 6 2" xfId="867" xr:uid="{00000000-0005-0000-0000-000097030000}"/>
    <cellStyle name="Normal 13 6 3" xfId="868" xr:uid="{00000000-0005-0000-0000-000098030000}"/>
    <cellStyle name="Normal 13 6 4" xfId="869" xr:uid="{00000000-0005-0000-0000-000099030000}"/>
    <cellStyle name="Normal 13 6 5" xfId="870" xr:uid="{00000000-0005-0000-0000-00009A030000}"/>
    <cellStyle name="Normal 13 6 6" xfId="871" xr:uid="{00000000-0005-0000-0000-00009B030000}"/>
    <cellStyle name="Normal 13 6 7" xfId="872" xr:uid="{00000000-0005-0000-0000-00009C030000}"/>
    <cellStyle name="Normal 13 6 8" xfId="873" xr:uid="{00000000-0005-0000-0000-00009D030000}"/>
    <cellStyle name="Normal 13 7" xfId="874" xr:uid="{00000000-0005-0000-0000-00009E030000}"/>
    <cellStyle name="Normal 13 7 2" xfId="875" xr:uid="{00000000-0005-0000-0000-00009F030000}"/>
    <cellStyle name="Normal 13 7 3" xfId="876" xr:uid="{00000000-0005-0000-0000-0000A0030000}"/>
    <cellStyle name="Normal 13 7 4" xfId="877" xr:uid="{00000000-0005-0000-0000-0000A1030000}"/>
    <cellStyle name="Normal 13 7 5" xfId="878" xr:uid="{00000000-0005-0000-0000-0000A2030000}"/>
    <cellStyle name="Normal 13 7 6" xfId="879" xr:uid="{00000000-0005-0000-0000-0000A3030000}"/>
    <cellStyle name="Normal 13 7 7" xfId="880" xr:uid="{00000000-0005-0000-0000-0000A4030000}"/>
    <cellStyle name="Normal 13 7 8" xfId="881" xr:uid="{00000000-0005-0000-0000-0000A5030000}"/>
    <cellStyle name="Normal 13 8" xfId="882" xr:uid="{00000000-0005-0000-0000-0000A6030000}"/>
    <cellStyle name="Normal 13 9" xfId="883" xr:uid="{00000000-0005-0000-0000-0000A7030000}"/>
    <cellStyle name="Normal 14 10" xfId="884" xr:uid="{00000000-0005-0000-0000-0000A8030000}"/>
    <cellStyle name="Normal 14 11" xfId="885" xr:uid="{00000000-0005-0000-0000-0000A9030000}"/>
    <cellStyle name="Normal 14 2" xfId="886" xr:uid="{00000000-0005-0000-0000-0000AA030000}"/>
    <cellStyle name="Normal 14 2 2" xfId="887" xr:uid="{00000000-0005-0000-0000-0000AB030000}"/>
    <cellStyle name="Normal 14 2 3" xfId="888" xr:uid="{00000000-0005-0000-0000-0000AC030000}"/>
    <cellStyle name="Normal 14 2 4" xfId="889" xr:uid="{00000000-0005-0000-0000-0000AD030000}"/>
    <cellStyle name="Normal 14 2 5" xfId="890" xr:uid="{00000000-0005-0000-0000-0000AE030000}"/>
    <cellStyle name="Normal 14 2 6" xfId="891" xr:uid="{00000000-0005-0000-0000-0000AF030000}"/>
    <cellStyle name="Normal 14 2 7" xfId="892" xr:uid="{00000000-0005-0000-0000-0000B0030000}"/>
    <cellStyle name="Normal 14 2 8" xfId="893" xr:uid="{00000000-0005-0000-0000-0000B1030000}"/>
    <cellStyle name="Normal 14 3" xfId="894" xr:uid="{00000000-0005-0000-0000-0000B2030000}"/>
    <cellStyle name="Normal 14 3 2" xfId="895" xr:uid="{00000000-0005-0000-0000-0000B3030000}"/>
    <cellStyle name="Normal 14 3 3" xfId="896" xr:uid="{00000000-0005-0000-0000-0000B4030000}"/>
    <cellStyle name="Normal 14 3 4" xfId="897" xr:uid="{00000000-0005-0000-0000-0000B5030000}"/>
    <cellStyle name="Normal 14 3 5" xfId="898" xr:uid="{00000000-0005-0000-0000-0000B6030000}"/>
    <cellStyle name="Normal 14 3 6" xfId="899" xr:uid="{00000000-0005-0000-0000-0000B7030000}"/>
    <cellStyle name="Normal 14 3 7" xfId="900" xr:uid="{00000000-0005-0000-0000-0000B8030000}"/>
    <cellStyle name="Normal 14 3 8" xfId="901" xr:uid="{00000000-0005-0000-0000-0000B9030000}"/>
    <cellStyle name="Normal 14 4" xfId="902" xr:uid="{00000000-0005-0000-0000-0000BA030000}"/>
    <cellStyle name="Normal 14 4 2" xfId="903" xr:uid="{00000000-0005-0000-0000-0000BB030000}"/>
    <cellStyle name="Normal 14 4 3" xfId="904" xr:uid="{00000000-0005-0000-0000-0000BC030000}"/>
    <cellStyle name="Normal 14 4 4" xfId="905" xr:uid="{00000000-0005-0000-0000-0000BD030000}"/>
    <cellStyle name="Normal 14 4 5" xfId="906" xr:uid="{00000000-0005-0000-0000-0000BE030000}"/>
    <cellStyle name="Normal 14 4 6" xfId="907" xr:uid="{00000000-0005-0000-0000-0000BF030000}"/>
    <cellStyle name="Normal 14 4 7" xfId="908" xr:uid="{00000000-0005-0000-0000-0000C0030000}"/>
    <cellStyle name="Normal 14 4 8" xfId="909" xr:uid="{00000000-0005-0000-0000-0000C1030000}"/>
    <cellStyle name="Normal 14 5" xfId="910" xr:uid="{00000000-0005-0000-0000-0000C2030000}"/>
    <cellStyle name="Normal 14 5 2" xfId="911" xr:uid="{00000000-0005-0000-0000-0000C3030000}"/>
    <cellStyle name="Normal 14 5 3" xfId="912" xr:uid="{00000000-0005-0000-0000-0000C4030000}"/>
    <cellStyle name="Normal 14 5 4" xfId="913" xr:uid="{00000000-0005-0000-0000-0000C5030000}"/>
    <cellStyle name="Normal 14 5 5" xfId="914" xr:uid="{00000000-0005-0000-0000-0000C6030000}"/>
    <cellStyle name="Normal 14 5 6" xfId="915" xr:uid="{00000000-0005-0000-0000-0000C7030000}"/>
    <cellStyle name="Normal 14 5 7" xfId="916" xr:uid="{00000000-0005-0000-0000-0000C8030000}"/>
    <cellStyle name="Normal 14 5 8" xfId="917" xr:uid="{00000000-0005-0000-0000-0000C9030000}"/>
    <cellStyle name="Normal 14 6" xfId="918" xr:uid="{00000000-0005-0000-0000-0000CA030000}"/>
    <cellStyle name="Normal 14 6 2" xfId="919" xr:uid="{00000000-0005-0000-0000-0000CB030000}"/>
    <cellStyle name="Normal 14 6 3" xfId="920" xr:uid="{00000000-0005-0000-0000-0000CC030000}"/>
    <cellStyle name="Normal 14 6 4" xfId="921" xr:uid="{00000000-0005-0000-0000-0000CD030000}"/>
    <cellStyle name="Normal 14 6 5" xfId="922" xr:uid="{00000000-0005-0000-0000-0000CE030000}"/>
    <cellStyle name="Normal 14 6 6" xfId="923" xr:uid="{00000000-0005-0000-0000-0000CF030000}"/>
    <cellStyle name="Normal 14 6 7" xfId="924" xr:uid="{00000000-0005-0000-0000-0000D0030000}"/>
    <cellStyle name="Normal 14 6 8" xfId="925" xr:uid="{00000000-0005-0000-0000-0000D1030000}"/>
    <cellStyle name="Normal 14 7" xfId="926" xr:uid="{00000000-0005-0000-0000-0000D2030000}"/>
    <cellStyle name="Normal 14 7 2" xfId="927" xr:uid="{00000000-0005-0000-0000-0000D3030000}"/>
    <cellStyle name="Normal 14 7 3" xfId="928" xr:uid="{00000000-0005-0000-0000-0000D4030000}"/>
    <cellStyle name="Normal 14 7 4" xfId="929" xr:uid="{00000000-0005-0000-0000-0000D5030000}"/>
    <cellStyle name="Normal 14 7 5" xfId="930" xr:uid="{00000000-0005-0000-0000-0000D6030000}"/>
    <cellStyle name="Normal 14 7 6" xfId="931" xr:uid="{00000000-0005-0000-0000-0000D7030000}"/>
    <cellStyle name="Normal 14 7 7" xfId="932" xr:uid="{00000000-0005-0000-0000-0000D8030000}"/>
    <cellStyle name="Normal 14 7 8" xfId="933" xr:uid="{00000000-0005-0000-0000-0000D9030000}"/>
    <cellStyle name="Normal 14 8" xfId="934" xr:uid="{00000000-0005-0000-0000-0000DA030000}"/>
    <cellStyle name="Normal 14 9" xfId="935" xr:uid="{00000000-0005-0000-0000-0000DB030000}"/>
    <cellStyle name="Normal 15" xfId="47" xr:uid="{00000000-0005-0000-0000-0000DC030000}"/>
    <cellStyle name="Normal 16" xfId="1765" xr:uid="{00000000-0005-0000-0000-0000DD030000}"/>
    <cellStyle name="Normal 16 10" xfId="936" xr:uid="{00000000-0005-0000-0000-0000DE030000}"/>
    <cellStyle name="Normal 16 2" xfId="937" xr:uid="{00000000-0005-0000-0000-0000DF030000}"/>
    <cellStyle name="Normal 16 2 2" xfId="938" xr:uid="{00000000-0005-0000-0000-0000E0030000}"/>
    <cellStyle name="Normal 16 2 3" xfId="939" xr:uid="{00000000-0005-0000-0000-0000E1030000}"/>
    <cellStyle name="Normal 16 2 4" xfId="940" xr:uid="{00000000-0005-0000-0000-0000E2030000}"/>
    <cellStyle name="Normal 16 2 5" xfId="941" xr:uid="{00000000-0005-0000-0000-0000E3030000}"/>
    <cellStyle name="Normal 16 2 6" xfId="942" xr:uid="{00000000-0005-0000-0000-0000E4030000}"/>
    <cellStyle name="Normal 16 2 7" xfId="943" xr:uid="{00000000-0005-0000-0000-0000E5030000}"/>
    <cellStyle name="Normal 16 2 8" xfId="944" xr:uid="{00000000-0005-0000-0000-0000E6030000}"/>
    <cellStyle name="Normal 16 3" xfId="945" xr:uid="{00000000-0005-0000-0000-0000E7030000}"/>
    <cellStyle name="Normal 16 3 2" xfId="946" xr:uid="{00000000-0005-0000-0000-0000E8030000}"/>
    <cellStyle name="Normal 16 3 3" xfId="947" xr:uid="{00000000-0005-0000-0000-0000E9030000}"/>
    <cellStyle name="Normal 16 3 4" xfId="948" xr:uid="{00000000-0005-0000-0000-0000EA030000}"/>
    <cellStyle name="Normal 16 4" xfId="949" xr:uid="{00000000-0005-0000-0000-0000EB030000}"/>
    <cellStyle name="Normal 16 5" xfId="950" xr:uid="{00000000-0005-0000-0000-0000EC030000}"/>
    <cellStyle name="Normal 16 6" xfId="951" xr:uid="{00000000-0005-0000-0000-0000ED030000}"/>
    <cellStyle name="Normal 16 7" xfId="952" xr:uid="{00000000-0005-0000-0000-0000EE030000}"/>
    <cellStyle name="Normal 16 8" xfId="953" xr:uid="{00000000-0005-0000-0000-0000EF030000}"/>
    <cellStyle name="Normal 16 9" xfId="954" xr:uid="{00000000-0005-0000-0000-0000F0030000}"/>
    <cellStyle name="Normal 17" xfId="1766" xr:uid="{00000000-0005-0000-0000-0000F1030000}"/>
    <cellStyle name="Normal 17 10" xfId="955" xr:uid="{00000000-0005-0000-0000-0000F2030000}"/>
    <cellStyle name="Normal 17 2" xfId="956" xr:uid="{00000000-0005-0000-0000-0000F3030000}"/>
    <cellStyle name="Normal 17 2 2" xfId="957" xr:uid="{00000000-0005-0000-0000-0000F4030000}"/>
    <cellStyle name="Normal 17 2 3" xfId="958" xr:uid="{00000000-0005-0000-0000-0000F5030000}"/>
    <cellStyle name="Normal 17 2 4" xfId="959" xr:uid="{00000000-0005-0000-0000-0000F6030000}"/>
    <cellStyle name="Normal 17 2 5" xfId="960" xr:uid="{00000000-0005-0000-0000-0000F7030000}"/>
    <cellStyle name="Normal 17 2 6" xfId="961" xr:uid="{00000000-0005-0000-0000-0000F8030000}"/>
    <cellStyle name="Normal 17 2 7" xfId="962" xr:uid="{00000000-0005-0000-0000-0000F9030000}"/>
    <cellStyle name="Normal 17 2 8" xfId="963" xr:uid="{00000000-0005-0000-0000-0000FA030000}"/>
    <cellStyle name="Normal 17 3" xfId="964" xr:uid="{00000000-0005-0000-0000-0000FB030000}"/>
    <cellStyle name="Normal 17 3 2" xfId="965" xr:uid="{00000000-0005-0000-0000-0000FC030000}"/>
    <cellStyle name="Normal 17 3 3" xfId="966" xr:uid="{00000000-0005-0000-0000-0000FD030000}"/>
    <cellStyle name="Normal 17 3 4" xfId="967" xr:uid="{00000000-0005-0000-0000-0000FE030000}"/>
    <cellStyle name="Normal 17 4" xfId="968" xr:uid="{00000000-0005-0000-0000-0000FF030000}"/>
    <cellStyle name="Normal 17 5" xfId="969" xr:uid="{00000000-0005-0000-0000-000000040000}"/>
    <cellStyle name="Normal 17 6" xfId="970" xr:uid="{00000000-0005-0000-0000-000001040000}"/>
    <cellStyle name="Normal 17 7" xfId="971" xr:uid="{00000000-0005-0000-0000-000002040000}"/>
    <cellStyle name="Normal 17 8" xfId="972" xr:uid="{00000000-0005-0000-0000-000003040000}"/>
    <cellStyle name="Normal 17 9" xfId="973" xr:uid="{00000000-0005-0000-0000-000004040000}"/>
    <cellStyle name="Normal 199 2 2" xfId="1879" xr:uid="{00000000-0005-0000-0000-000005040000}"/>
    <cellStyle name="Normal 2" xfId="49" xr:uid="{00000000-0005-0000-0000-000006040000}"/>
    <cellStyle name="Normal 2 10" xfId="86" xr:uid="{00000000-0005-0000-0000-000007040000}"/>
    <cellStyle name="Normal 2 10 2" xfId="974" xr:uid="{00000000-0005-0000-0000-000008040000}"/>
    <cellStyle name="Normal 2 10 2 2 2" xfId="1883" xr:uid="{00000000-0005-0000-0000-000009040000}"/>
    <cellStyle name="Normal 2 11" xfId="975" xr:uid="{00000000-0005-0000-0000-00000A040000}"/>
    <cellStyle name="Normal 2 12" xfId="976" xr:uid="{00000000-0005-0000-0000-00000B040000}"/>
    <cellStyle name="Normal 2 12 2" xfId="977" xr:uid="{00000000-0005-0000-0000-00000C040000}"/>
    <cellStyle name="Normal 2 13" xfId="978" xr:uid="{00000000-0005-0000-0000-00000D040000}"/>
    <cellStyle name="Normal 2 13 2" xfId="979" xr:uid="{00000000-0005-0000-0000-00000E040000}"/>
    <cellStyle name="Normal 2 14" xfId="217" xr:uid="{00000000-0005-0000-0000-00000F040000}"/>
    <cellStyle name="Normal 2 14 2" xfId="980" xr:uid="{00000000-0005-0000-0000-000010040000}"/>
    <cellStyle name="Normal 2 15" xfId="981" xr:uid="{00000000-0005-0000-0000-000011040000}"/>
    <cellStyle name="Normal 2 15 2" xfId="1768" xr:uid="{00000000-0005-0000-0000-000012040000}"/>
    <cellStyle name="Normal 2 15 3" xfId="1767" xr:uid="{00000000-0005-0000-0000-000013040000}"/>
    <cellStyle name="Normal 2 16" xfId="982" xr:uid="{00000000-0005-0000-0000-000014040000}"/>
    <cellStyle name="Normal 2 16 2" xfId="1769" xr:uid="{00000000-0005-0000-0000-000015040000}"/>
    <cellStyle name="Normal 2 17" xfId="1804" xr:uid="{00000000-0005-0000-0000-000016040000}"/>
    <cellStyle name="Normal 2 2" xfId="72" xr:uid="{00000000-0005-0000-0000-000017040000}"/>
    <cellStyle name="Normal 2 2 10" xfId="1893" xr:uid="{00000000-0005-0000-0000-000018040000}"/>
    <cellStyle name="Normal 2 2 2" xfId="92" xr:uid="{00000000-0005-0000-0000-000019040000}"/>
    <cellStyle name="Normal 2 2 2 2" xfId="984" xr:uid="{00000000-0005-0000-0000-00001A040000}"/>
    <cellStyle name="Normal 2 2 2 3" xfId="1806" xr:uid="{00000000-0005-0000-0000-00001B040000}"/>
    <cellStyle name="Normal 2 2 3" xfId="323" xr:uid="{00000000-0005-0000-0000-00001C040000}"/>
    <cellStyle name="Normal 2 2 3 2" xfId="985" xr:uid="{00000000-0005-0000-0000-00001D040000}"/>
    <cellStyle name="Normal 2 2 4" xfId="986" xr:uid="{00000000-0005-0000-0000-00001E040000}"/>
    <cellStyle name="Normal 2 2 5" xfId="987" xr:uid="{00000000-0005-0000-0000-00001F040000}"/>
    <cellStyle name="Normal 2 2 6" xfId="988" xr:uid="{00000000-0005-0000-0000-000020040000}"/>
    <cellStyle name="Normal 2 2 7" xfId="989" xr:uid="{00000000-0005-0000-0000-000021040000}"/>
    <cellStyle name="Normal 2 2 8" xfId="990" xr:uid="{00000000-0005-0000-0000-000022040000}"/>
    <cellStyle name="Normal 2 2 9" xfId="983" xr:uid="{00000000-0005-0000-0000-000023040000}"/>
    <cellStyle name="Normal 2 3" xfId="91" xr:uid="{00000000-0005-0000-0000-000024040000}"/>
    <cellStyle name="Normal 2 3 10" xfId="1936" xr:uid="{00000000-0005-0000-0000-000025040000}"/>
    <cellStyle name="Normal 2 3 2" xfId="992" xr:uid="{00000000-0005-0000-0000-000026040000}"/>
    <cellStyle name="Normal 2 3 2 2" xfId="1937" xr:uid="{00000000-0005-0000-0000-000027040000}"/>
    <cellStyle name="Normal 2 3 3" xfId="993" xr:uid="{00000000-0005-0000-0000-000028040000}"/>
    <cellStyle name="Normal 2 3 4" xfId="994" xr:uid="{00000000-0005-0000-0000-000029040000}"/>
    <cellStyle name="Normal 2 3 5" xfId="995" xr:uid="{00000000-0005-0000-0000-00002A040000}"/>
    <cellStyle name="Normal 2 3 6" xfId="996" xr:uid="{00000000-0005-0000-0000-00002B040000}"/>
    <cellStyle name="Normal 2 3 7" xfId="997" xr:uid="{00000000-0005-0000-0000-00002C040000}"/>
    <cellStyle name="Normal 2 3 8" xfId="998" xr:uid="{00000000-0005-0000-0000-00002D040000}"/>
    <cellStyle name="Normal 2 3 9" xfId="991" xr:uid="{00000000-0005-0000-0000-00002E040000}"/>
    <cellStyle name="Normal 2 4" xfId="48" xr:uid="{00000000-0005-0000-0000-00002F040000}"/>
    <cellStyle name="Normal 2 4 10" xfId="1935" xr:uid="{00000000-0005-0000-0000-000030040000}"/>
    <cellStyle name="Normal 2 4 2" xfId="1000" xr:uid="{00000000-0005-0000-0000-000031040000}"/>
    <cellStyle name="Normal 2 4 3" xfId="1001" xr:uid="{00000000-0005-0000-0000-000032040000}"/>
    <cellStyle name="Normal 2 4 4" xfId="1002" xr:uid="{00000000-0005-0000-0000-000033040000}"/>
    <cellStyle name="Normal 2 4 5" xfId="1003" xr:uid="{00000000-0005-0000-0000-000034040000}"/>
    <cellStyle name="Normal 2 4 6" xfId="1004" xr:uid="{00000000-0005-0000-0000-000035040000}"/>
    <cellStyle name="Normal 2 4 7" xfId="1005" xr:uid="{00000000-0005-0000-0000-000036040000}"/>
    <cellStyle name="Normal 2 4 8" xfId="1006" xr:uid="{00000000-0005-0000-0000-000037040000}"/>
    <cellStyle name="Normal 2 4 9" xfId="999" xr:uid="{00000000-0005-0000-0000-000038040000}"/>
    <cellStyle name="Normal 2 5" xfId="320" xr:uid="{00000000-0005-0000-0000-000039040000}"/>
    <cellStyle name="Normal 2 5 2" xfId="1008" xr:uid="{00000000-0005-0000-0000-00003A040000}"/>
    <cellStyle name="Normal 2 5 3" xfId="1009" xr:uid="{00000000-0005-0000-0000-00003B040000}"/>
    <cellStyle name="Normal 2 5 4" xfId="1010" xr:uid="{00000000-0005-0000-0000-00003C040000}"/>
    <cellStyle name="Normal 2 5 5" xfId="1011" xr:uid="{00000000-0005-0000-0000-00003D040000}"/>
    <cellStyle name="Normal 2 5 6" xfId="1012" xr:uid="{00000000-0005-0000-0000-00003E040000}"/>
    <cellStyle name="Normal 2 5 7" xfId="1013" xr:uid="{00000000-0005-0000-0000-00003F040000}"/>
    <cellStyle name="Normal 2 5 8" xfId="1014" xr:uid="{00000000-0005-0000-0000-000040040000}"/>
    <cellStyle name="Normal 2 5 9" xfId="1007" xr:uid="{00000000-0005-0000-0000-000041040000}"/>
    <cellStyle name="Normal 2 6" xfId="1015" xr:uid="{00000000-0005-0000-0000-000042040000}"/>
    <cellStyle name="Normal 2 6 2" xfId="1016" xr:uid="{00000000-0005-0000-0000-000043040000}"/>
    <cellStyle name="Normal 2 6 3" xfId="1017" xr:uid="{00000000-0005-0000-0000-000044040000}"/>
    <cellStyle name="Normal 2 6 4" xfId="1018" xr:uid="{00000000-0005-0000-0000-000045040000}"/>
    <cellStyle name="Normal 2 7" xfId="1019" xr:uid="{00000000-0005-0000-0000-000046040000}"/>
    <cellStyle name="Normal 2 7 2" xfId="1020" xr:uid="{00000000-0005-0000-0000-000047040000}"/>
    <cellStyle name="Normal 2 7 3" xfId="1021" xr:uid="{00000000-0005-0000-0000-000048040000}"/>
    <cellStyle name="Normal 2 7 4" xfId="1022" xr:uid="{00000000-0005-0000-0000-000049040000}"/>
    <cellStyle name="Normal 2 8" xfId="1023" xr:uid="{00000000-0005-0000-0000-00004A040000}"/>
    <cellStyle name="Normal 2 9" xfId="1024" xr:uid="{00000000-0005-0000-0000-00004B040000}"/>
    <cellStyle name="Normal 23" xfId="1770" xr:uid="{00000000-0005-0000-0000-00004C040000}"/>
    <cellStyle name="Normal 23 2" xfId="1025" xr:uid="{00000000-0005-0000-0000-00004D040000}"/>
    <cellStyle name="Normal 23 2 2" xfId="1026" xr:uid="{00000000-0005-0000-0000-00004E040000}"/>
    <cellStyle name="Normal 23 2 3" xfId="1027" xr:uid="{00000000-0005-0000-0000-00004F040000}"/>
    <cellStyle name="Normal 23 2 4" xfId="1028" xr:uid="{00000000-0005-0000-0000-000050040000}"/>
    <cellStyle name="Normal 23 3" xfId="1029" xr:uid="{00000000-0005-0000-0000-000051040000}"/>
    <cellStyle name="Normal 23 4" xfId="1030" xr:uid="{00000000-0005-0000-0000-000052040000}"/>
    <cellStyle name="Normal 23 5" xfId="1031" xr:uid="{00000000-0005-0000-0000-000053040000}"/>
    <cellStyle name="Normal 23 6" xfId="1032" xr:uid="{00000000-0005-0000-0000-000054040000}"/>
    <cellStyle name="Normal 23 7" xfId="1033" xr:uid="{00000000-0005-0000-0000-000055040000}"/>
    <cellStyle name="Normal 23 8" xfId="1034" xr:uid="{00000000-0005-0000-0000-000056040000}"/>
    <cellStyle name="Normal 23 9" xfId="1035" xr:uid="{00000000-0005-0000-0000-000057040000}"/>
    <cellStyle name="Normal 24" xfId="1771" xr:uid="{00000000-0005-0000-0000-000058040000}"/>
    <cellStyle name="Normal 24 2" xfId="1036" xr:uid="{00000000-0005-0000-0000-000059040000}"/>
    <cellStyle name="Normal 24 2 2" xfId="1037" xr:uid="{00000000-0005-0000-0000-00005A040000}"/>
    <cellStyle name="Normal 24 2 3" xfId="1038" xr:uid="{00000000-0005-0000-0000-00005B040000}"/>
    <cellStyle name="Normal 24 2 4" xfId="1039" xr:uid="{00000000-0005-0000-0000-00005C040000}"/>
    <cellStyle name="Normal 24 3" xfId="1040" xr:uid="{00000000-0005-0000-0000-00005D040000}"/>
    <cellStyle name="Normal 24 4" xfId="1041" xr:uid="{00000000-0005-0000-0000-00005E040000}"/>
    <cellStyle name="Normal 24 5" xfId="1042" xr:uid="{00000000-0005-0000-0000-00005F040000}"/>
    <cellStyle name="Normal 24 6" xfId="1043" xr:uid="{00000000-0005-0000-0000-000060040000}"/>
    <cellStyle name="Normal 24 7" xfId="1044" xr:uid="{00000000-0005-0000-0000-000061040000}"/>
    <cellStyle name="Normal 24 8" xfId="1045" xr:uid="{00000000-0005-0000-0000-000062040000}"/>
    <cellStyle name="Normal 24 9" xfId="1046" xr:uid="{00000000-0005-0000-0000-000063040000}"/>
    <cellStyle name="Normal 25" xfId="1772" xr:uid="{00000000-0005-0000-0000-000064040000}"/>
    <cellStyle name="Normal 25 2" xfId="1047" xr:uid="{00000000-0005-0000-0000-000065040000}"/>
    <cellStyle name="Normal 25 2 2" xfId="1048" xr:uid="{00000000-0005-0000-0000-000066040000}"/>
    <cellStyle name="Normal 25 2 3" xfId="1049" xr:uid="{00000000-0005-0000-0000-000067040000}"/>
    <cellStyle name="Normal 25 2 4" xfId="1050" xr:uid="{00000000-0005-0000-0000-000068040000}"/>
    <cellStyle name="Normal 25 3" xfId="1051" xr:uid="{00000000-0005-0000-0000-000069040000}"/>
    <cellStyle name="Normal 25 4" xfId="1052" xr:uid="{00000000-0005-0000-0000-00006A040000}"/>
    <cellStyle name="Normal 25 5" xfId="1053" xr:uid="{00000000-0005-0000-0000-00006B040000}"/>
    <cellStyle name="Normal 25 6" xfId="1054" xr:uid="{00000000-0005-0000-0000-00006C040000}"/>
    <cellStyle name="Normal 25 7" xfId="1055" xr:uid="{00000000-0005-0000-0000-00006D040000}"/>
    <cellStyle name="Normal 25 8" xfId="1056" xr:uid="{00000000-0005-0000-0000-00006E040000}"/>
    <cellStyle name="Normal 25 9" xfId="1057" xr:uid="{00000000-0005-0000-0000-00006F040000}"/>
    <cellStyle name="Normal 26" xfId="1773" xr:uid="{00000000-0005-0000-0000-000070040000}"/>
    <cellStyle name="Normal 26 2" xfId="1058" xr:uid="{00000000-0005-0000-0000-000071040000}"/>
    <cellStyle name="Normal 26 2 2" xfId="1059" xr:uid="{00000000-0005-0000-0000-000072040000}"/>
    <cellStyle name="Normal 26 2 3" xfId="1060" xr:uid="{00000000-0005-0000-0000-000073040000}"/>
    <cellStyle name="Normal 26 2 4" xfId="1061" xr:uid="{00000000-0005-0000-0000-000074040000}"/>
    <cellStyle name="Normal 26 3" xfId="1062" xr:uid="{00000000-0005-0000-0000-000075040000}"/>
    <cellStyle name="Normal 26 4" xfId="1063" xr:uid="{00000000-0005-0000-0000-000076040000}"/>
    <cellStyle name="Normal 26 5" xfId="1064" xr:uid="{00000000-0005-0000-0000-000077040000}"/>
    <cellStyle name="Normal 26 6" xfId="1065" xr:uid="{00000000-0005-0000-0000-000078040000}"/>
    <cellStyle name="Normal 26 7" xfId="1066" xr:uid="{00000000-0005-0000-0000-000079040000}"/>
    <cellStyle name="Normal 27" xfId="1774" xr:uid="{00000000-0005-0000-0000-00007A040000}"/>
    <cellStyle name="Normal 27 2" xfId="1067" xr:uid="{00000000-0005-0000-0000-00007B040000}"/>
    <cellStyle name="Normal 27 2 2" xfId="1068" xr:uid="{00000000-0005-0000-0000-00007C040000}"/>
    <cellStyle name="Normal 27 2 3" xfId="1069" xr:uid="{00000000-0005-0000-0000-00007D040000}"/>
    <cellStyle name="Normal 27 2 4" xfId="1070" xr:uid="{00000000-0005-0000-0000-00007E040000}"/>
    <cellStyle name="Normal 27 3" xfId="1071" xr:uid="{00000000-0005-0000-0000-00007F040000}"/>
    <cellStyle name="Normal 27 4" xfId="1072" xr:uid="{00000000-0005-0000-0000-000080040000}"/>
    <cellStyle name="Normal 27 5" xfId="1073" xr:uid="{00000000-0005-0000-0000-000081040000}"/>
    <cellStyle name="Normal 27 6" xfId="1074" xr:uid="{00000000-0005-0000-0000-000082040000}"/>
    <cellStyle name="Normal 27 7" xfId="1075" xr:uid="{00000000-0005-0000-0000-000083040000}"/>
    <cellStyle name="Normal 27 8" xfId="1076" xr:uid="{00000000-0005-0000-0000-000084040000}"/>
    <cellStyle name="Normal 27 9" xfId="1077" xr:uid="{00000000-0005-0000-0000-000085040000}"/>
    <cellStyle name="Normal 28" xfId="1775" xr:uid="{00000000-0005-0000-0000-000086040000}"/>
    <cellStyle name="Normal 28 2" xfId="1078" xr:uid="{00000000-0005-0000-0000-000087040000}"/>
    <cellStyle name="Normal 28 2 2" xfId="1079" xr:uid="{00000000-0005-0000-0000-000088040000}"/>
    <cellStyle name="Normal 28 2 3" xfId="1080" xr:uid="{00000000-0005-0000-0000-000089040000}"/>
    <cellStyle name="Normal 28 2 4" xfId="1081" xr:uid="{00000000-0005-0000-0000-00008A040000}"/>
    <cellStyle name="Normal 28 3" xfId="1082" xr:uid="{00000000-0005-0000-0000-00008B040000}"/>
    <cellStyle name="Normal 28 4" xfId="1083" xr:uid="{00000000-0005-0000-0000-00008C040000}"/>
    <cellStyle name="Normal 28 5" xfId="1084" xr:uid="{00000000-0005-0000-0000-00008D040000}"/>
    <cellStyle name="Normal 28 6" xfId="1085" xr:uid="{00000000-0005-0000-0000-00008E040000}"/>
    <cellStyle name="Normal 28 7" xfId="1086" xr:uid="{00000000-0005-0000-0000-00008F040000}"/>
    <cellStyle name="Normal 28 8" xfId="1087" xr:uid="{00000000-0005-0000-0000-000090040000}"/>
    <cellStyle name="Normal 28 9" xfId="1088" xr:uid="{00000000-0005-0000-0000-000091040000}"/>
    <cellStyle name="Normal 29" xfId="1776" xr:uid="{00000000-0005-0000-0000-000092040000}"/>
    <cellStyle name="Normal 29 2" xfId="1089" xr:uid="{00000000-0005-0000-0000-000093040000}"/>
    <cellStyle name="Normal 29 2 2" xfId="1090" xr:uid="{00000000-0005-0000-0000-000094040000}"/>
    <cellStyle name="Normal 29 2 3" xfId="1091" xr:uid="{00000000-0005-0000-0000-000095040000}"/>
    <cellStyle name="Normal 29 2 4" xfId="1092" xr:uid="{00000000-0005-0000-0000-000096040000}"/>
    <cellStyle name="Normal 29 3" xfId="1093" xr:uid="{00000000-0005-0000-0000-000097040000}"/>
    <cellStyle name="Normal 29 4" xfId="1094" xr:uid="{00000000-0005-0000-0000-000098040000}"/>
    <cellStyle name="Normal 29 5" xfId="1095" xr:uid="{00000000-0005-0000-0000-000099040000}"/>
    <cellStyle name="Normal 29 6" xfId="1096" xr:uid="{00000000-0005-0000-0000-00009A040000}"/>
    <cellStyle name="Normal 29 7" xfId="1097" xr:uid="{00000000-0005-0000-0000-00009B040000}"/>
    <cellStyle name="Normal 29 8" xfId="1098" xr:uid="{00000000-0005-0000-0000-00009C040000}"/>
    <cellStyle name="Normal 29 9" xfId="1099" xr:uid="{00000000-0005-0000-0000-00009D040000}"/>
    <cellStyle name="Normal 3" xfId="73" xr:uid="{00000000-0005-0000-0000-00009E040000}"/>
    <cellStyle name="Normal 3 10" xfId="1100" xr:uid="{00000000-0005-0000-0000-00009F040000}"/>
    <cellStyle name="Normal 3 11" xfId="1101" xr:uid="{00000000-0005-0000-0000-0000A0040000}"/>
    <cellStyle name="Normal 3 12" xfId="1102" xr:uid="{00000000-0005-0000-0000-0000A1040000}"/>
    <cellStyle name="Normal 3 13" xfId="1777" xr:uid="{00000000-0005-0000-0000-0000A2040000}"/>
    <cellStyle name="Normal 3 2" xfId="74" xr:uid="{00000000-0005-0000-0000-0000A3040000}"/>
    <cellStyle name="Normal 3 2 10" xfId="1906" xr:uid="{00000000-0005-0000-0000-0000A4040000}"/>
    <cellStyle name="Normal 3 2 2" xfId="1104" xr:uid="{00000000-0005-0000-0000-0000A5040000}"/>
    <cellStyle name="Normal 3 2 2 2" xfId="1910" xr:uid="{00000000-0005-0000-0000-0000A6040000}"/>
    <cellStyle name="Normal 3 2 3" xfId="1105" xr:uid="{00000000-0005-0000-0000-0000A7040000}"/>
    <cellStyle name="Normal 3 2 4" xfId="1106" xr:uid="{00000000-0005-0000-0000-0000A8040000}"/>
    <cellStyle name="Normal 3 2 5" xfId="1107" xr:uid="{00000000-0005-0000-0000-0000A9040000}"/>
    <cellStyle name="Normal 3 2 6" xfId="1108" xr:uid="{00000000-0005-0000-0000-0000AA040000}"/>
    <cellStyle name="Normal 3 2 7" xfId="1109" xr:uid="{00000000-0005-0000-0000-0000AB040000}"/>
    <cellStyle name="Normal 3 2 8" xfId="1110" xr:uid="{00000000-0005-0000-0000-0000AC040000}"/>
    <cellStyle name="Normal 3 2 9" xfId="1103" xr:uid="{00000000-0005-0000-0000-0000AD040000}"/>
    <cellStyle name="Normal 3 3" xfId="43" xr:uid="{00000000-0005-0000-0000-0000AE040000}"/>
    <cellStyle name="Normal 3 3 10" xfId="1925" xr:uid="{00000000-0005-0000-0000-0000AF040000}"/>
    <cellStyle name="Normal 3 3 2" xfId="1112" xr:uid="{00000000-0005-0000-0000-0000B0040000}"/>
    <cellStyle name="Normal 3 3 3" xfId="1113" xr:uid="{00000000-0005-0000-0000-0000B1040000}"/>
    <cellStyle name="Normal 3 3 4" xfId="1114" xr:uid="{00000000-0005-0000-0000-0000B2040000}"/>
    <cellStyle name="Normal 3 3 5" xfId="1115" xr:uid="{00000000-0005-0000-0000-0000B3040000}"/>
    <cellStyle name="Normal 3 3 6" xfId="1116" xr:uid="{00000000-0005-0000-0000-0000B4040000}"/>
    <cellStyle name="Normal 3 3 7" xfId="1117" xr:uid="{00000000-0005-0000-0000-0000B5040000}"/>
    <cellStyle name="Normal 3 3 8" xfId="1118" xr:uid="{00000000-0005-0000-0000-0000B6040000}"/>
    <cellStyle name="Normal 3 3 9" xfId="1111" xr:uid="{00000000-0005-0000-0000-0000B7040000}"/>
    <cellStyle name="Normal 3 4" xfId="349" xr:uid="{00000000-0005-0000-0000-0000B8040000}"/>
    <cellStyle name="Normal 3 4 2" xfId="1120" xr:uid="{00000000-0005-0000-0000-0000B9040000}"/>
    <cellStyle name="Normal 3 4 3" xfId="1121" xr:uid="{00000000-0005-0000-0000-0000BA040000}"/>
    <cellStyle name="Normal 3 4 4" xfId="1122" xr:uid="{00000000-0005-0000-0000-0000BB040000}"/>
    <cellStyle name="Normal 3 4 5" xfId="1123" xr:uid="{00000000-0005-0000-0000-0000BC040000}"/>
    <cellStyle name="Normal 3 4 6" xfId="1124" xr:uid="{00000000-0005-0000-0000-0000BD040000}"/>
    <cellStyle name="Normal 3 4 7" xfId="1125" xr:uid="{00000000-0005-0000-0000-0000BE040000}"/>
    <cellStyle name="Normal 3 4 8" xfId="1126" xr:uid="{00000000-0005-0000-0000-0000BF040000}"/>
    <cellStyle name="Normal 3 4 9" xfId="1119" xr:uid="{00000000-0005-0000-0000-0000C0040000}"/>
    <cellStyle name="Normal 3 5" xfId="1127" xr:uid="{00000000-0005-0000-0000-0000C1040000}"/>
    <cellStyle name="Normal 3 5 2" xfId="1128" xr:uid="{00000000-0005-0000-0000-0000C2040000}"/>
    <cellStyle name="Normal 3 5 3" xfId="1129" xr:uid="{00000000-0005-0000-0000-0000C3040000}"/>
    <cellStyle name="Normal 3 5 4" xfId="1130" xr:uid="{00000000-0005-0000-0000-0000C4040000}"/>
    <cellStyle name="Normal 3 5 5" xfId="1131" xr:uid="{00000000-0005-0000-0000-0000C5040000}"/>
    <cellStyle name="Normal 3 5 6" xfId="1132" xr:uid="{00000000-0005-0000-0000-0000C6040000}"/>
    <cellStyle name="Normal 3 5 7" xfId="1133" xr:uid="{00000000-0005-0000-0000-0000C7040000}"/>
    <cellStyle name="Normal 3 5 8" xfId="1134" xr:uid="{00000000-0005-0000-0000-0000C8040000}"/>
    <cellStyle name="Normal 3 6" xfId="1135" xr:uid="{00000000-0005-0000-0000-0000C9040000}"/>
    <cellStyle name="Normal 3 6 2" xfId="1136" xr:uid="{00000000-0005-0000-0000-0000CA040000}"/>
    <cellStyle name="Normal 3 6 3" xfId="1137" xr:uid="{00000000-0005-0000-0000-0000CB040000}"/>
    <cellStyle name="Normal 3 6 4" xfId="1138" xr:uid="{00000000-0005-0000-0000-0000CC040000}"/>
    <cellStyle name="Normal 3 6 5" xfId="1139" xr:uid="{00000000-0005-0000-0000-0000CD040000}"/>
    <cellStyle name="Normal 3 6 6" xfId="1140" xr:uid="{00000000-0005-0000-0000-0000CE040000}"/>
    <cellStyle name="Normal 3 6 7" xfId="1141" xr:uid="{00000000-0005-0000-0000-0000CF040000}"/>
    <cellStyle name="Normal 3 6 8" xfId="1142" xr:uid="{00000000-0005-0000-0000-0000D0040000}"/>
    <cellStyle name="Normal 3 7" xfId="1143" xr:uid="{00000000-0005-0000-0000-0000D1040000}"/>
    <cellStyle name="Normal 3 7 2" xfId="1144" xr:uid="{00000000-0005-0000-0000-0000D2040000}"/>
    <cellStyle name="Normal 3 7 3" xfId="1145" xr:uid="{00000000-0005-0000-0000-0000D3040000}"/>
    <cellStyle name="Normal 3 7 4" xfId="1146" xr:uid="{00000000-0005-0000-0000-0000D4040000}"/>
    <cellStyle name="Normal 3 7 5" xfId="1147" xr:uid="{00000000-0005-0000-0000-0000D5040000}"/>
    <cellStyle name="Normal 3 7 6" xfId="1148" xr:uid="{00000000-0005-0000-0000-0000D6040000}"/>
    <cellStyle name="Normal 3 7 7" xfId="1149" xr:uid="{00000000-0005-0000-0000-0000D7040000}"/>
    <cellStyle name="Normal 3 7 8" xfId="1150" xr:uid="{00000000-0005-0000-0000-0000D8040000}"/>
    <cellStyle name="Normal 3 8" xfId="1151" xr:uid="{00000000-0005-0000-0000-0000D9040000}"/>
    <cellStyle name="Normal 3 8 2" xfId="1152" xr:uid="{00000000-0005-0000-0000-0000DA040000}"/>
    <cellStyle name="Normal 3 8 3" xfId="1153" xr:uid="{00000000-0005-0000-0000-0000DB040000}"/>
    <cellStyle name="Normal 3 8 4" xfId="1154" xr:uid="{00000000-0005-0000-0000-0000DC040000}"/>
    <cellStyle name="Normal 3 8 5" xfId="1155" xr:uid="{00000000-0005-0000-0000-0000DD040000}"/>
    <cellStyle name="Normal 3 8 6" xfId="1156" xr:uid="{00000000-0005-0000-0000-0000DE040000}"/>
    <cellStyle name="Normal 3 9" xfId="1157" xr:uid="{00000000-0005-0000-0000-0000DF040000}"/>
    <cellStyle name="Normal 30" xfId="1778" xr:uid="{00000000-0005-0000-0000-0000E0040000}"/>
    <cellStyle name="Normal 30 2" xfId="1158" xr:uid="{00000000-0005-0000-0000-0000E1040000}"/>
    <cellStyle name="Normal 30 2 2" xfId="1159" xr:uid="{00000000-0005-0000-0000-0000E2040000}"/>
    <cellStyle name="Normal 30 2 3" xfId="1160" xr:uid="{00000000-0005-0000-0000-0000E3040000}"/>
    <cellStyle name="Normal 30 2 4" xfId="1161" xr:uid="{00000000-0005-0000-0000-0000E4040000}"/>
    <cellStyle name="Normal 30 3" xfId="1162" xr:uid="{00000000-0005-0000-0000-0000E5040000}"/>
    <cellStyle name="Normal 30 4" xfId="1163" xr:uid="{00000000-0005-0000-0000-0000E6040000}"/>
    <cellStyle name="Normal 30 5" xfId="1164" xr:uid="{00000000-0005-0000-0000-0000E7040000}"/>
    <cellStyle name="Normal 30 6" xfId="1165" xr:uid="{00000000-0005-0000-0000-0000E8040000}"/>
    <cellStyle name="Normal 30 7" xfId="1166" xr:uid="{00000000-0005-0000-0000-0000E9040000}"/>
    <cellStyle name="Normal 30 8" xfId="1167" xr:uid="{00000000-0005-0000-0000-0000EA040000}"/>
    <cellStyle name="Normal 30 9" xfId="1168" xr:uid="{00000000-0005-0000-0000-0000EB040000}"/>
    <cellStyle name="Normal 31" xfId="1779" xr:uid="{00000000-0005-0000-0000-0000EC040000}"/>
    <cellStyle name="Normal 31 2" xfId="1169" xr:uid="{00000000-0005-0000-0000-0000ED040000}"/>
    <cellStyle name="Normal 31 2 2" xfId="1170" xr:uid="{00000000-0005-0000-0000-0000EE040000}"/>
    <cellStyle name="Normal 31 2 3" xfId="1171" xr:uid="{00000000-0005-0000-0000-0000EF040000}"/>
    <cellStyle name="Normal 31 2 4" xfId="1172" xr:uid="{00000000-0005-0000-0000-0000F0040000}"/>
    <cellStyle name="Normal 31 3" xfId="1173" xr:uid="{00000000-0005-0000-0000-0000F1040000}"/>
    <cellStyle name="Normal 31 4" xfId="1174" xr:uid="{00000000-0005-0000-0000-0000F2040000}"/>
    <cellStyle name="Normal 31 5" xfId="1175" xr:uid="{00000000-0005-0000-0000-0000F3040000}"/>
    <cellStyle name="Normal 31 6" xfId="1176" xr:uid="{00000000-0005-0000-0000-0000F4040000}"/>
    <cellStyle name="Normal 31 7" xfId="1177" xr:uid="{00000000-0005-0000-0000-0000F5040000}"/>
    <cellStyle name="Normal 31 8" xfId="1178" xr:uid="{00000000-0005-0000-0000-0000F6040000}"/>
    <cellStyle name="Normal 31 9" xfId="1179" xr:uid="{00000000-0005-0000-0000-0000F7040000}"/>
    <cellStyle name="Normal 32" xfId="1780" xr:uid="{00000000-0005-0000-0000-0000F8040000}"/>
    <cellStyle name="Normal 32 2" xfId="1180" xr:uid="{00000000-0005-0000-0000-0000F9040000}"/>
    <cellStyle name="Normal 32 2 2" xfId="1181" xr:uid="{00000000-0005-0000-0000-0000FA040000}"/>
    <cellStyle name="Normal 32 2 3" xfId="1182" xr:uid="{00000000-0005-0000-0000-0000FB040000}"/>
    <cellStyle name="Normal 32 2 4" xfId="1183" xr:uid="{00000000-0005-0000-0000-0000FC040000}"/>
    <cellStyle name="Normal 32 3" xfId="1184" xr:uid="{00000000-0005-0000-0000-0000FD040000}"/>
    <cellStyle name="Normal 32 4" xfId="1185" xr:uid="{00000000-0005-0000-0000-0000FE040000}"/>
    <cellStyle name="Normal 32 5" xfId="1186" xr:uid="{00000000-0005-0000-0000-0000FF040000}"/>
    <cellStyle name="Normal 32 6" xfId="1187" xr:uid="{00000000-0005-0000-0000-000000050000}"/>
    <cellStyle name="Normal 32 7" xfId="1188" xr:uid="{00000000-0005-0000-0000-000001050000}"/>
    <cellStyle name="Normal 32 8" xfId="1189" xr:uid="{00000000-0005-0000-0000-000002050000}"/>
    <cellStyle name="Normal 32 9" xfId="1190" xr:uid="{00000000-0005-0000-0000-000003050000}"/>
    <cellStyle name="Normal 4" xfId="444" xr:uid="{00000000-0005-0000-0000-000004050000}"/>
    <cellStyle name="Normal 4 10" xfId="1191" xr:uid="{00000000-0005-0000-0000-000005050000}"/>
    <cellStyle name="Normal 4 10 2" xfId="1192" xr:uid="{00000000-0005-0000-0000-000006050000}"/>
    <cellStyle name="Normal 4 10 3" xfId="1193" xr:uid="{00000000-0005-0000-0000-000007050000}"/>
    <cellStyle name="Normal 4 10 4" xfId="1194" xr:uid="{00000000-0005-0000-0000-000008050000}"/>
    <cellStyle name="Normal 4 10 5" xfId="1195" xr:uid="{00000000-0005-0000-0000-000009050000}"/>
    <cellStyle name="Normal 4 10 6" xfId="1196" xr:uid="{00000000-0005-0000-0000-00000A050000}"/>
    <cellStyle name="Normal 4 10 7" xfId="1197" xr:uid="{00000000-0005-0000-0000-00000B050000}"/>
    <cellStyle name="Normal 4 10 8" xfId="1198" xr:uid="{00000000-0005-0000-0000-00000C050000}"/>
    <cellStyle name="Normal 4 11" xfId="1199" xr:uid="{00000000-0005-0000-0000-00000D050000}"/>
    <cellStyle name="Normal 4 11 2" xfId="1200" xr:uid="{00000000-0005-0000-0000-00000E050000}"/>
    <cellStyle name="Normal 4 11 3" xfId="1201" xr:uid="{00000000-0005-0000-0000-00000F050000}"/>
    <cellStyle name="Normal 4 11 4" xfId="1202" xr:uid="{00000000-0005-0000-0000-000010050000}"/>
    <cellStyle name="Normal 4 11 5" xfId="1203" xr:uid="{00000000-0005-0000-0000-000011050000}"/>
    <cellStyle name="Normal 4 11 6" xfId="1204" xr:uid="{00000000-0005-0000-0000-000012050000}"/>
    <cellStyle name="Normal 4 11 7" xfId="1205" xr:uid="{00000000-0005-0000-0000-000013050000}"/>
    <cellStyle name="Normal 4 11 8" xfId="1206" xr:uid="{00000000-0005-0000-0000-000014050000}"/>
    <cellStyle name="Normal 4 12" xfId="1207" xr:uid="{00000000-0005-0000-0000-000015050000}"/>
    <cellStyle name="Normal 4 12 2" xfId="1208" xr:uid="{00000000-0005-0000-0000-000016050000}"/>
    <cellStyle name="Normal 4 12 3" xfId="1209" xr:uid="{00000000-0005-0000-0000-000017050000}"/>
    <cellStyle name="Normal 4 12 4" xfId="1210" xr:uid="{00000000-0005-0000-0000-000018050000}"/>
    <cellStyle name="Normal 4 12 5" xfId="1211" xr:uid="{00000000-0005-0000-0000-000019050000}"/>
    <cellStyle name="Normal 4 12 6" xfId="1212" xr:uid="{00000000-0005-0000-0000-00001A050000}"/>
    <cellStyle name="Normal 4 12 7" xfId="1213" xr:uid="{00000000-0005-0000-0000-00001B050000}"/>
    <cellStyle name="Normal 4 12 8" xfId="1214" xr:uid="{00000000-0005-0000-0000-00001C050000}"/>
    <cellStyle name="Normal 4 13" xfId="1215" xr:uid="{00000000-0005-0000-0000-00001D050000}"/>
    <cellStyle name="Normal 4 13 2" xfId="1216" xr:uid="{00000000-0005-0000-0000-00001E050000}"/>
    <cellStyle name="Normal 4 13 3" xfId="1217" xr:uid="{00000000-0005-0000-0000-00001F050000}"/>
    <cellStyle name="Normal 4 13 4" xfId="1218" xr:uid="{00000000-0005-0000-0000-000020050000}"/>
    <cellStyle name="Normal 4 13 5" xfId="1219" xr:uid="{00000000-0005-0000-0000-000021050000}"/>
    <cellStyle name="Normal 4 13 6" xfId="1220" xr:uid="{00000000-0005-0000-0000-000022050000}"/>
    <cellStyle name="Normal 4 13 7" xfId="1221" xr:uid="{00000000-0005-0000-0000-000023050000}"/>
    <cellStyle name="Normal 4 13 8" xfId="1222" xr:uid="{00000000-0005-0000-0000-000024050000}"/>
    <cellStyle name="Normal 4 14" xfId="1223" xr:uid="{00000000-0005-0000-0000-000025050000}"/>
    <cellStyle name="Normal 4 14 2" xfId="1224" xr:uid="{00000000-0005-0000-0000-000026050000}"/>
    <cellStyle name="Normal 4 14 3" xfId="1225" xr:uid="{00000000-0005-0000-0000-000027050000}"/>
    <cellStyle name="Normal 4 14 4" xfId="1226" xr:uid="{00000000-0005-0000-0000-000028050000}"/>
    <cellStyle name="Normal 4 14 5" xfId="1227" xr:uid="{00000000-0005-0000-0000-000029050000}"/>
    <cellStyle name="Normal 4 14 6" xfId="1228" xr:uid="{00000000-0005-0000-0000-00002A050000}"/>
    <cellStyle name="Normal 4 14 7" xfId="1229" xr:uid="{00000000-0005-0000-0000-00002B050000}"/>
    <cellStyle name="Normal 4 14 8" xfId="1230" xr:uid="{00000000-0005-0000-0000-00002C050000}"/>
    <cellStyle name="Normal 4 15" xfId="1231" xr:uid="{00000000-0005-0000-0000-00002D050000}"/>
    <cellStyle name="Normal 4 15 2" xfId="1232" xr:uid="{00000000-0005-0000-0000-00002E050000}"/>
    <cellStyle name="Normal 4 15 3" xfId="1233" xr:uid="{00000000-0005-0000-0000-00002F050000}"/>
    <cellStyle name="Normal 4 15 4" xfId="1234" xr:uid="{00000000-0005-0000-0000-000030050000}"/>
    <cellStyle name="Normal 4 15 5" xfId="1235" xr:uid="{00000000-0005-0000-0000-000031050000}"/>
    <cellStyle name="Normal 4 15 6" xfId="1236" xr:uid="{00000000-0005-0000-0000-000032050000}"/>
    <cellStyle name="Normal 4 15 7" xfId="1237" xr:uid="{00000000-0005-0000-0000-000033050000}"/>
    <cellStyle name="Normal 4 15 8" xfId="1238" xr:uid="{00000000-0005-0000-0000-000034050000}"/>
    <cellStyle name="Normal 4 16" xfId="1239" xr:uid="{00000000-0005-0000-0000-000035050000}"/>
    <cellStyle name="Normal 4 16 2" xfId="1240" xr:uid="{00000000-0005-0000-0000-000036050000}"/>
    <cellStyle name="Normal 4 16 3" xfId="1241" xr:uid="{00000000-0005-0000-0000-000037050000}"/>
    <cellStyle name="Normal 4 16 4" xfId="1242" xr:uid="{00000000-0005-0000-0000-000038050000}"/>
    <cellStyle name="Normal 4 16 5" xfId="1243" xr:uid="{00000000-0005-0000-0000-000039050000}"/>
    <cellStyle name="Normal 4 16 6" xfId="1244" xr:uid="{00000000-0005-0000-0000-00003A050000}"/>
    <cellStyle name="Normal 4 16 7" xfId="1245" xr:uid="{00000000-0005-0000-0000-00003B050000}"/>
    <cellStyle name="Normal 4 16 8" xfId="1246" xr:uid="{00000000-0005-0000-0000-00003C050000}"/>
    <cellStyle name="Normal 4 17" xfId="1247" xr:uid="{00000000-0005-0000-0000-00003D050000}"/>
    <cellStyle name="Normal 4 17 2" xfId="1248" xr:uid="{00000000-0005-0000-0000-00003E050000}"/>
    <cellStyle name="Normal 4 17 3" xfId="1249" xr:uid="{00000000-0005-0000-0000-00003F050000}"/>
    <cellStyle name="Normal 4 17 4" xfId="1250" xr:uid="{00000000-0005-0000-0000-000040050000}"/>
    <cellStyle name="Normal 4 17 5" xfId="1251" xr:uid="{00000000-0005-0000-0000-000041050000}"/>
    <cellStyle name="Normal 4 17 6" xfId="1252" xr:uid="{00000000-0005-0000-0000-000042050000}"/>
    <cellStyle name="Normal 4 17 7" xfId="1253" xr:uid="{00000000-0005-0000-0000-000043050000}"/>
    <cellStyle name="Normal 4 17 8" xfId="1254" xr:uid="{00000000-0005-0000-0000-000044050000}"/>
    <cellStyle name="Normal 4 18" xfId="1255" xr:uid="{00000000-0005-0000-0000-000045050000}"/>
    <cellStyle name="Normal 4 18 2" xfId="1256" xr:uid="{00000000-0005-0000-0000-000046050000}"/>
    <cellStyle name="Normal 4 18 3" xfId="1257" xr:uid="{00000000-0005-0000-0000-000047050000}"/>
    <cellStyle name="Normal 4 18 4" xfId="1258" xr:uid="{00000000-0005-0000-0000-000048050000}"/>
    <cellStyle name="Normal 4 18 5" xfId="1259" xr:uid="{00000000-0005-0000-0000-000049050000}"/>
    <cellStyle name="Normal 4 18 6" xfId="1260" xr:uid="{00000000-0005-0000-0000-00004A050000}"/>
    <cellStyle name="Normal 4 18 7" xfId="1261" xr:uid="{00000000-0005-0000-0000-00004B050000}"/>
    <cellStyle name="Normal 4 18 8" xfId="1262" xr:uid="{00000000-0005-0000-0000-00004C050000}"/>
    <cellStyle name="Normal 4 19" xfId="1263" xr:uid="{00000000-0005-0000-0000-00004D050000}"/>
    <cellStyle name="Normal 4 19 2" xfId="1264" xr:uid="{00000000-0005-0000-0000-00004E050000}"/>
    <cellStyle name="Normal 4 19 3" xfId="1265" xr:uid="{00000000-0005-0000-0000-00004F050000}"/>
    <cellStyle name="Normal 4 19 4" xfId="1266" xr:uid="{00000000-0005-0000-0000-000050050000}"/>
    <cellStyle name="Normal 4 19 5" xfId="1267" xr:uid="{00000000-0005-0000-0000-000051050000}"/>
    <cellStyle name="Normal 4 19 6" xfId="1268" xr:uid="{00000000-0005-0000-0000-000052050000}"/>
    <cellStyle name="Normal 4 19 7" xfId="1269" xr:uid="{00000000-0005-0000-0000-000053050000}"/>
    <cellStyle name="Normal 4 19 8" xfId="1270" xr:uid="{00000000-0005-0000-0000-000054050000}"/>
    <cellStyle name="Normal 4 2" xfId="1271" xr:uid="{00000000-0005-0000-0000-000055050000}"/>
    <cellStyle name="Normal 4 2 2" xfId="1272" xr:uid="{00000000-0005-0000-0000-000056050000}"/>
    <cellStyle name="Normal 4 2 3" xfId="1273" xr:uid="{00000000-0005-0000-0000-000057050000}"/>
    <cellStyle name="Normal 4 2 4" xfId="1274" xr:uid="{00000000-0005-0000-0000-000058050000}"/>
    <cellStyle name="Normal 4 2 5" xfId="1275" xr:uid="{00000000-0005-0000-0000-000059050000}"/>
    <cellStyle name="Normal 4 2 6" xfId="1276" xr:uid="{00000000-0005-0000-0000-00005A050000}"/>
    <cellStyle name="Normal 4 2 7" xfId="1277" xr:uid="{00000000-0005-0000-0000-00005B050000}"/>
    <cellStyle name="Normal 4 2 8" xfId="1278" xr:uid="{00000000-0005-0000-0000-00005C050000}"/>
    <cellStyle name="Normal 4 2 9" xfId="1898" xr:uid="{00000000-0005-0000-0000-00005D050000}"/>
    <cellStyle name="Normal 4 20" xfId="1279" xr:uid="{00000000-0005-0000-0000-00005E050000}"/>
    <cellStyle name="Normal 4 20 2" xfId="1280" xr:uid="{00000000-0005-0000-0000-00005F050000}"/>
    <cellStyle name="Normal 4 20 3" xfId="1281" xr:uid="{00000000-0005-0000-0000-000060050000}"/>
    <cellStyle name="Normal 4 20 4" xfId="1282" xr:uid="{00000000-0005-0000-0000-000061050000}"/>
    <cellStyle name="Normal 4 20 5" xfId="1283" xr:uid="{00000000-0005-0000-0000-000062050000}"/>
    <cellStyle name="Normal 4 20 6" xfId="1284" xr:uid="{00000000-0005-0000-0000-000063050000}"/>
    <cellStyle name="Normal 4 20 7" xfId="1285" xr:uid="{00000000-0005-0000-0000-000064050000}"/>
    <cellStyle name="Normal 4 20 8" xfId="1286" xr:uid="{00000000-0005-0000-0000-000065050000}"/>
    <cellStyle name="Normal 4 21" xfId="1287" xr:uid="{00000000-0005-0000-0000-000066050000}"/>
    <cellStyle name="Normal 4 21 2" xfId="1288" xr:uid="{00000000-0005-0000-0000-000067050000}"/>
    <cellStyle name="Normal 4 21 3" xfId="1289" xr:uid="{00000000-0005-0000-0000-000068050000}"/>
    <cellStyle name="Normal 4 21 4" xfId="1290" xr:uid="{00000000-0005-0000-0000-000069050000}"/>
    <cellStyle name="Normal 4 21 5" xfId="1291" xr:uid="{00000000-0005-0000-0000-00006A050000}"/>
    <cellStyle name="Normal 4 21 6" xfId="1292" xr:uid="{00000000-0005-0000-0000-00006B050000}"/>
    <cellStyle name="Normal 4 21 7" xfId="1293" xr:uid="{00000000-0005-0000-0000-00006C050000}"/>
    <cellStyle name="Normal 4 21 8" xfId="1294" xr:uid="{00000000-0005-0000-0000-00006D050000}"/>
    <cellStyle name="Normal 4 22" xfId="1295" xr:uid="{00000000-0005-0000-0000-00006E050000}"/>
    <cellStyle name="Normal 4 22 2" xfId="1296" xr:uid="{00000000-0005-0000-0000-00006F050000}"/>
    <cellStyle name="Normal 4 22 3" xfId="1297" xr:uid="{00000000-0005-0000-0000-000070050000}"/>
    <cellStyle name="Normal 4 22 4" xfId="1298" xr:uid="{00000000-0005-0000-0000-000071050000}"/>
    <cellStyle name="Normal 4 22 5" xfId="1299" xr:uid="{00000000-0005-0000-0000-000072050000}"/>
    <cellStyle name="Normal 4 22 6" xfId="1300" xr:uid="{00000000-0005-0000-0000-000073050000}"/>
    <cellStyle name="Normal 4 22 7" xfId="1301" xr:uid="{00000000-0005-0000-0000-000074050000}"/>
    <cellStyle name="Normal 4 22 8" xfId="1302" xr:uid="{00000000-0005-0000-0000-000075050000}"/>
    <cellStyle name="Normal 4 23" xfId="1303" xr:uid="{00000000-0005-0000-0000-000076050000}"/>
    <cellStyle name="Normal 4 23 2" xfId="1304" xr:uid="{00000000-0005-0000-0000-000077050000}"/>
    <cellStyle name="Normal 4 23 3" xfId="1305" xr:uid="{00000000-0005-0000-0000-000078050000}"/>
    <cellStyle name="Normal 4 23 4" xfId="1306" xr:uid="{00000000-0005-0000-0000-000079050000}"/>
    <cellStyle name="Normal 4 23 5" xfId="1307" xr:uid="{00000000-0005-0000-0000-00007A050000}"/>
    <cellStyle name="Normal 4 23 6" xfId="1308" xr:uid="{00000000-0005-0000-0000-00007B050000}"/>
    <cellStyle name="Normal 4 23 7" xfId="1309" xr:uid="{00000000-0005-0000-0000-00007C050000}"/>
    <cellStyle name="Normal 4 23 8" xfId="1310" xr:uid="{00000000-0005-0000-0000-00007D050000}"/>
    <cellStyle name="Normal 4 24" xfId="1311" xr:uid="{00000000-0005-0000-0000-00007E050000}"/>
    <cellStyle name="Normal 4 24 2" xfId="1312" xr:uid="{00000000-0005-0000-0000-00007F050000}"/>
    <cellStyle name="Normal 4 24 3" xfId="1313" xr:uid="{00000000-0005-0000-0000-000080050000}"/>
    <cellStyle name="Normal 4 24 4" xfId="1314" xr:uid="{00000000-0005-0000-0000-000081050000}"/>
    <cellStyle name="Normal 4 24 5" xfId="1315" xr:uid="{00000000-0005-0000-0000-000082050000}"/>
    <cellStyle name="Normal 4 24 6" xfId="1316" xr:uid="{00000000-0005-0000-0000-000083050000}"/>
    <cellStyle name="Normal 4 24 7" xfId="1317" xr:uid="{00000000-0005-0000-0000-000084050000}"/>
    <cellStyle name="Normal 4 24 8" xfId="1318" xr:uid="{00000000-0005-0000-0000-000085050000}"/>
    <cellStyle name="Normal 4 25" xfId="1319" xr:uid="{00000000-0005-0000-0000-000086050000}"/>
    <cellStyle name="Normal 4 25 2" xfId="1320" xr:uid="{00000000-0005-0000-0000-000087050000}"/>
    <cellStyle name="Normal 4 25 3" xfId="1321" xr:uid="{00000000-0005-0000-0000-000088050000}"/>
    <cellStyle name="Normal 4 25 4" xfId="1322" xr:uid="{00000000-0005-0000-0000-000089050000}"/>
    <cellStyle name="Normal 4 26" xfId="1323" xr:uid="{00000000-0005-0000-0000-00008A050000}"/>
    <cellStyle name="Normal 4 27" xfId="1324" xr:uid="{00000000-0005-0000-0000-00008B050000}"/>
    <cellStyle name="Normal 4 28" xfId="1325" xr:uid="{00000000-0005-0000-0000-00008C050000}"/>
    <cellStyle name="Normal 4 29" xfId="1326" xr:uid="{00000000-0005-0000-0000-00008D050000}"/>
    <cellStyle name="Normal 4 3" xfId="1327" xr:uid="{00000000-0005-0000-0000-00008E050000}"/>
    <cellStyle name="Normal 4 3 2" xfId="1328" xr:uid="{00000000-0005-0000-0000-00008F050000}"/>
    <cellStyle name="Normal 4 3 3" xfId="1329" xr:uid="{00000000-0005-0000-0000-000090050000}"/>
    <cellStyle name="Normal 4 3 4" xfId="1330" xr:uid="{00000000-0005-0000-0000-000091050000}"/>
    <cellStyle name="Normal 4 3 5" xfId="1331" xr:uid="{00000000-0005-0000-0000-000092050000}"/>
    <cellStyle name="Normal 4 3 6" xfId="1332" xr:uid="{00000000-0005-0000-0000-000093050000}"/>
    <cellStyle name="Normal 4 3 7" xfId="1333" xr:uid="{00000000-0005-0000-0000-000094050000}"/>
    <cellStyle name="Normal 4 3 8" xfId="1334" xr:uid="{00000000-0005-0000-0000-000095050000}"/>
    <cellStyle name="Normal 4 3 9" xfId="1938" xr:uid="{00000000-0005-0000-0000-000096050000}"/>
    <cellStyle name="Normal 4 30" xfId="1335" xr:uid="{00000000-0005-0000-0000-000097050000}"/>
    <cellStyle name="Normal 4 31" xfId="1336" xr:uid="{00000000-0005-0000-0000-000098050000}"/>
    <cellStyle name="Normal 4 32" xfId="1782" xr:uid="{00000000-0005-0000-0000-000099050000}"/>
    <cellStyle name="Normal 4 4" xfId="1337" xr:uid="{00000000-0005-0000-0000-00009A050000}"/>
    <cellStyle name="Normal 4 4 2" xfId="1338" xr:uid="{00000000-0005-0000-0000-00009B050000}"/>
    <cellStyle name="Normal 4 4 3" xfId="1339" xr:uid="{00000000-0005-0000-0000-00009C050000}"/>
    <cellStyle name="Normal 4 4 4" xfId="1340" xr:uid="{00000000-0005-0000-0000-00009D050000}"/>
    <cellStyle name="Normal 4 4 5" xfId="1341" xr:uid="{00000000-0005-0000-0000-00009E050000}"/>
    <cellStyle name="Normal 4 4 6" xfId="1342" xr:uid="{00000000-0005-0000-0000-00009F050000}"/>
    <cellStyle name="Normal 4 4 7" xfId="1343" xr:uid="{00000000-0005-0000-0000-0000A0050000}"/>
    <cellStyle name="Normal 4 4 8" xfId="1344" xr:uid="{00000000-0005-0000-0000-0000A1050000}"/>
    <cellStyle name="Normal 4 5" xfId="1345" xr:uid="{00000000-0005-0000-0000-0000A2050000}"/>
    <cellStyle name="Normal 4 5 2" xfId="1346" xr:uid="{00000000-0005-0000-0000-0000A3050000}"/>
    <cellStyle name="Normal 4 5 3" xfId="1347" xr:uid="{00000000-0005-0000-0000-0000A4050000}"/>
    <cellStyle name="Normal 4 5 4" xfId="1348" xr:uid="{00000000-0005-0000-0000-0000A5050000}"/>
    <cellStyle name="Normal 4 5 5" xfId="1349" xr:uid="{00000000-0005-0000-0000-0000A6050000}"/>
    <cellStyle name="Normal 4 5 6" xfId="1350" xr:uid="{00000000-0005-0000-0000-0000A7050000}"/>
    <cellStyle name="Normal 4 5 7" xfId="1351" xr:uid="{00000000-0005-0000-0000-0000A8050000}"/>
    <cellStyle name="Normal 4 5 8" xfId="1352" xr:uid="{00000000-0005-0000-0000-0000A9050000}"/>
    <cellStyle name="Normal 4 6" xfId="1353" xr:uid="{00000000-0005-0000-0000-0000AA050000}"/>
    <cellStyle name="Normal 4 6 2" xfId="1354" xr:uid="{00000000-0005-0000-0000-0000AB050000}"/>
    <cellStyle name="Normal 4 6 3" xfId="1355" xr:uid="{00000000-0005-0000-0000-0000AC050000}"/>
    <cellStyle name="Normal 4 6 4" xfId="1356" xr:uid="{00000000-0005-0000-0000-0000AD050000}"/>
    <cellStyle name="Normal 4 6 5" xfId="1357" xr:uid="{00000000-0005-0000-0000-0000AE050000}"/>
    <cellStyle name="Normal 4 6 6" xfId="1358" xr:uid="{00000000-0005-0000-0000-0000AF050000}"/>
    <cellStyle name="Normal 4 6 7" xfId="1359" xr:uid="{00000000-0005-0000-0000-0000B0050000}"/>
    <cellStyle name="Normal 4 6 8" xfId="1360" xr:uid="{00000000-0005-0000-0000-0000B1050000}"/>
    <cellStyle name="Normal 4 7" xfId="1361" xr:uid="{00000000-0005-0000-0000-0000B2050000}"/>
    <cellStyle name="Normal 4 7 2" xfId="1362" xr:uid="{00000000-0005-0000-0000-0000B3050000}"/>
    <cellStyle name="Normal 4 7 3" xfId="1363" xr:uid="{00000000-0005-0000-0000-0000B4050000}"/>
    <cellStyle name="Normal 4 7 4" xfId="1364" xr:uid="{00000000-0005-0000-0000-0000B5050000}"/>
    <cellStyle name="Normal 4 7 5" xfId="1365" xr:uid="{00000000-0005-0000-0000-0000B6050000}"/>
    <cellStyle name="Normal 4 7 6" xfId="1366" xr:uid="{00000000-0005-0000-0000-0000B7050000}"/>
    <cellStyle name="Normal 4 7 7" xfId="1367" xr:uid="{00000000-0005-0000-0000-0000B8050000}"/>
    <cellStyle name="Normal 4 7 8" xfId="1368" xr:uid="{00000000-0005-0000-0000-0000B9050000}"/>
    <cellStyle name="Normal 4 8" xfId="1369" xr:uid="{00000000-0005-0000-0000-0000BA050000}"/>
    <cellStyle name="Normal 4 8 2" xfId="1370" xr:uid="{00000000-0005-0000-0000-0000BB050000}"/>
    <cellStyle name="Normal 4 8 3" xfId="1371" xr:uid="{00000000-0005-0000-0000-0000BC050000}"/>
    <cellStyle name="Normal 4 8 4" xfId="1372" xr:uid="{00000000-0005-0000-0000-0000BD050000}"/>
    <cellStyle name="Normal 4 8 5" xfId="1373" xr:uid="{00000000-0005-0000-0000-0000BE050000}"/>
    <cellStyle name="Normal 4 8 6" xfId="1374" xr:uid="{00000000-0005-0000-0000-0000BF050000}"/>
    <cellStyle name="Normal 4 8 7" xfId="1375" xr:uid="{00000000-0005-0000-0000-0000C0050000}"/>
    <cellStyle name="Normal 4 8 8" xfId="1376" xr:uid="{00000000-0005-0000-0000-0000C1050000}"/>
    <cellStyle name="Normal 4 9" xfId="1377" xr:uid="{00000000-0005-0000-0000-0000C2050000}"/>
    <cellStyle name="Normal 4 9 2" xfId="1378" xr:uid="{00000000-0005-0000-0000-0000C3050000}"/>
    <cellStyle name="Normal 4 9 3" xfId="1379" xr:uid="{00000000-0005-0000-0000-0000C4050000}"/>
    <cellStyle name="Normal 4 9 4" xfId="1380" xr:uid="{00000000-0005-0000-0000-0000C5050000}"/>
    <cellStyle name="Normal 4 9 5" xfId="1381" xr:uid="{00000000-0005-0000-0000-0000C6050000}"/>
    <cellStyle name="Normal 4 9 6" xfId="1382" xr:uid="{00000000-0005-0000-0000-0000C7050000}"/>
    <cellStyle name="Normal 4 9 7" xfId="1383" xr:uid="{00000000-0005-0000-0000-0000C8050000}"/>
    <cellStyle name="Normal 4 9 8" xfId="1384" xr:uid="{00000000-0005-0000-0000-0000C9050000}"/>
    <cellStyle name="Normal 42" xfId="1783" xr:uid="{00000000-0005-0000-0000-0000CA050000}"/>
    <cellStyle name="Normal 43" xfId="1784" xr:uid="{00000000-0005-0000-0000-0000CB050000}"/>
    <cellStyle name="Normal 43 2" xfId="1385" xr:uid="{00000000-0005-0000-0000-0000CC050000}"/>
    <cellStyle name="Normal 44" xfId="1785" xr:uid="{00000000-0005-0000-0000-0000CD050000}"/>
    <cellStyle name="Normal 44 2" xfId="1386" xr:uid="{00000000-0005-0000-0000-0000CE050000}"/>
    <cellStyle name="Normal 44 3" xfId="1387" xr:uid="{00000000-0005-0000-0000-0000CF050000}"/>
    <cellStyle name="Normal 44 4" xfId="1388" xr:uid="{00000000-0005-0000-0000-0000D0050000}"/>
    <cellStyle name="Normal 44 5" xfId="1389" xr:uid="{00000000-0005-0000-0000-0000D1050000}"/>
    <cellStyle name="Normal 44 6" xfId="1390" xr:uid="{00000000-0005-0000-0000-0000D2050000}"/>
    <cellStyle name="Normal 47" xfId="1391" xr:uid="{00000000-0005-0000-0000-0000D3050000}"/>
    <cellStyle name="Normal 48" xfId="1392" xr:uid="{00000000-0005-0000-0000-0000D4050000}"/>
    <cellStyle name="Normal 49" xfId="1393" xr:uid="{00000000-0005-0000-0000-0000D5050000}"/>
    <cellStyle name="Normal 5" xfId="77" xr:uid="{00000000-0005-0000-0000-0000D6050000}"/>
    <cellStyle name="Normal 5 10" xfId="1394" xr:uid="{00000000-0005-0000-0000-0000D7050000}"/>
    <cellStyle name="Normal 5 11" xfId="1395" xr:uid="{00000000-0005-0000-0000-0000D8050000}"/>
    <cellStyle name="Normal 5 12" xfId="1396" xr:uid="{00000000-0005-0000-0000-0000D9050000}"/>
    <cellStyle name="Normal 5 13" xfId="1786" xr:uid="{00000000-0005-0000-0000-0000DA050000}"/>
    <cellStyle name="Normal 5 14" xfId="1894" xr:uid="{00000000-0005-0000-0000-0000DB050000}"/>
    <cellStyle name="Normal 5 2" xfId="1397" xr:uid="{00000000-0005-0000-0000-0000DC050000}"/>
    <cellStyle name="Normal 5 2 2" xfId="1398" xr:uid="{00000000-0005-0000-0000-0000DD050000}"/>
    <cellStyle name="Normal 5 2 3" xfId="1399" xr:uid="{00000000-0005-0000-0000-0000DE050000}"/>
    <cellStyle name="Normal 5 2 4" xfId="1400" xr:uid="{00000000-0005-0000-0000-0000DF050000}"/>
    <cellStyle name="Normal 5 2 5" xfId="1401" xr:uid="{00000000-0005-0000-0000-0000E0050000}"/>
    <cellStyle name="Normal 5 2 6" xfId="1402" xr:uid="{00000000-0005-0000-0000-0000E1050000}"/>
    <cellStyle name="Normal 5 2 7" xfId="1403" xr:uid="{00000000-0005-0000-0000-0000E2050000}"/>
    <cellStyle name="Normal 5 2 8" xfId="1404" xr:uid="{00000000-0005-0000-0000-0000E3050000}"/>
    <cellStyle name="Normal 5 2 9" xfId="1939" xr:uid="{00000000-0005-0000-0000-0000E4050000}"/>
    <cellStyle name="Normal 5 3" xfId="1405" xr:uid="{00000000-0005-0000-0000-0000E5050000}"/>
    <cellStyle name="Normal 5 3 2" xfId="1406" xr:uid="{00000000-0005-0000-0000-0000E6050000}"/>
    <cellStyle name="Normal 5 3 3" xfId="1407" xr:uid="{00000000-0005-0000-0000-0000E7050000}"/>
    <cellStyle name="Normal 5 3 4" xfId="1408" xr:uid="{00000000-0005-0000-0000-0000E8050000}"/>
    <cellStyle name="Normal 5 3 5" xfId="1409" xr:uid="{00000000-0005-0000-0000-0000E9050000}"/>
    <cellStyle name="Normal 5 3 6" xfId="1410" xr:uid="{00000000-0005-0000-0000-0000EA050000}"/>
    <cellStyle name="Normal 5 3 7" xfId="1411" xr:uid="{00000000-0005-0000-0000-0000EB050000}"/>
    <cellStyle name="Normal 5 3 8" xfId="1412" xr:uid="{00000000-0005-0000-0000-0000EC050000}"/>
    <cellStyle name="Normal 5 4" xfId="1413" xr:uid="{00000000-0005-0000-0000-0000ED050000}"/>
    <cellStyle name="Normal 5 4 2" xfId="1414" xr:uid="{00000000-0005-0000-0000-0000EE050000}"/>
    <cellStyle name="Normal 5 4 3" xfId="1415" xr:uid="{00000000-0005-0000-0000-0000EF050000}"/>
    <cellStyle name="Normal 5 4 4" xfId="1416" xr:uid="{00000000-0005-0000-0000-0000F0050000}"/>
    <cellStyle name="Normal 5 4 5" xfId="1417" xr:uid="{00000000-0005-0000-0000-0000F1050000}"/>
    <cellStyle name="Normal 5 4 6" xfId="1418" xr:uid="{00000000-0005-0000-0000-0000F2050000}"/>
    <cellStyle name="Normal 5 4 7" xfId="1419" xr:uid="{00000000-0005-0000-0000-0000F3050000}"/>
    <cellStyle name="Normal 5 4 8" xfId="1420" xr:uid="{00000000-0005-0000-0000-0000F4050000}"/>
    <cellStyle name="Normal 5 5" xfId="1421" xr:uid="{00000000-0005-0000-0000-0000F5050000}"/>
    <cellStyle name="Normal 5 5 2" xfId="1422" xr:uid="{00000000-0005-0000-0000-0000F6050000}"/>
    <cellStyle name="Normal 5 5 3" xfId="1423" xr:uid="{00000000-0005-0000-0000-0000F7050000}"/>
    <cellStyle name="Normal 5 5 4" xfId="1424" xr:uid="{00000000-0005-0000-0000-0000F8050000}"/>
    <cellStyle name="Normal 5 5 5" xfId="1425" xr:uid="{00000000-0005-0000-0000-0000F9050000}"/>
    <cellStyle name="Normal 5 5 6" xfId="1426" xr:uid="{00000000-0005-0000-0000-0000FA050000}"/>
    <cellStyle name="Normal 5 5 7" xfId="1427" xr:uid="{00000000-0005-0000-0000-0000FB050000}"/>
    <cellStyle name="Normal 5 5 8" xfId="1428" xr:uid="{00000000-0005-0000-0000-0000FC050000}"/>
    <cellStyle name="Normal 5 6" xfId="1429" xr:uid="{00000000-0005-0000-0000-0000FD050000}"/>
    <cellStyle name="Normal 5 6 2" xfId="1430" xr:uid="{00000000-0005-0000-0000-0000FE050000}"/>
    <cellStyle name="Normal 5 6 3" xfId="1431" xr:uid="{00000000-0005-0000-0000-0000FF050000}"/>
    <cellStyle name="Normal 5 6 4" xfId="1432" xr:uid="{00000000-0005-0000-0000-000000060000}"/>
    <cellStyle name="Normal 5 6 5" xfId="1433" xr:uid="{00000000-0005-0000-0000-000001060000}"/>
    <cellStyle name="Normal 5 6 6" xfId="1434" xr:uid="{00000000-0005-0000-0000-000002060000}"/>
    <cellStyle name="Normal 5 6 7" xfId="1435" xr:uid="{00000000-0005-0000-0000-000003060000}"/>
    <cellStyle name="Normal 5 6 8" xfId="1436" xr:uid="{00000000-0005-0000-0000-000004060000}"/>
    <cellStyle name="Normal 5 7" xfId="1437" xr:uid="{00000000-0005-0000-0000-000005060000}"/>
    <cellStyle name="Normal 5 7 2" xfId="1438" xr:uid="{00000000-0005-0000-0000-000006060000}"/>
    <cellStyle name="Normal 5 7 3" xfId="1439" xr:uid="{00000000-0005-0000-0000-000007060000}"/>
    <cellStyle name="Normal 5 7 4" xfId="1440" xr:uid="{00000000-0005-0000-0000-000008060000}"/>
    <cellStyle name="Normal 5 7 5" xfId="1441" xr:uid="{00000000-0005-0000-0000-000009060000}"/>
    <cellStyle name="Normal 5 7 6" xfId="1442" xr:uid="{00000000-0005-0000-0000-00000A060000}"/>
    <cellStyle name="Normal 5 7 7" xfId="1443" xr:uid="{00000000-0005-0000-0000-00000B060000}"/>
    <cellStyle name="Normal 5 7 8" xfId="1444" xr:uid="{00000000-0005-0000-0000-00000C060000}"/>
    <cellStyle name="Normal 5 8" xfId="1445" xr:uid="{00000000-0005-0000-0000-00000D060000}"/>
    <cellStyle name="Normal 5 8 2" xfId="1446" xr:uid="{00000000-0005-0000-0000-00000E060000}"/>
    <cellStyle name="Normal 5 8 3" xfId="1447" xr:uid="{00000000-0005-0000-0000-00000F060000}"/>
    <cellStyle name="Normal 5 8 4" xfId="1448" xr:uid="{00000000-0005-0000-0000-000010060000}"/>
    <cellStyle name="Normal 5 9" xfId="1449" xr:uid="{00000000-0005-0000-0000-000011060000}"/>
    <cellStyle name="Normal 50" xfId="1450" xr:uid="{00000000-0005-0000-0000-000012060000}"/>
    <cellStyle name="Normal 51" xfId="1451" xr:uid="{00000000-0005-0000-0000-000013060000}"/>
    <cellStyle name="Normal 52" xfId="1452" xr:uid="{00000000-0005-0000-0000-000014060000}"/>
    <cellStyle name="Normal 53" xfId="1453" xr:uid="{00000000-0005-0000-0000-000015060000}"/>
    <cellStyle name="Normal 54" xfId="1454" xr:uid="{00000000-0005-0000-0000-000016060000}"/>
    <cellStyle name="Normal 55" xfId="1455" xr:uid="{00000000-0005-0000-0000-000017060000}"/>
    <cellStyle name="Normal 56" xfId="1456" xr:uid="{00000000-0005-0000-0000-000018060000}"/>
    <cellStyle name="Normal 57" xfId="1457" xr:uid="{00000000-0005-0000-0000-000019060000}"/>
    <cellStyle name="Normal 58" xfId="1458" xr:uid="{00000000-0005-0000-0000-00001A060000}"/>
    <cellStyle name="Normal 6" xfId="656" xr:uid="{00000000-0005-0000-0000-00001B060000}"/>
    <cellStyle name="Normal 6 10" xfId="1459" xr:uid="{00000000-0005-0000-0000-00001C060000}"/>
    <cellStyle name="Normal 6 11" xfId="1460" xr:uid="{00000000-0005-0000-0000-00001D060000}"/>
    <cellStyle name="Normal 6 12" xfId="1461" xr:uid="{00000000-0005-0000-0000-00001E060000}"/>
    <cellStyle name="Normal 6 13" xfId="1787" xr:uid="{00000000-0005-0000-0000-00001F060000}"/>
    <cellStyle name="Normal 6 14" xfId="1889" xr:uid="{00000000-0005-0000-0000-000020060000}"/>
    <cellStyle name="Normal 6 2" xfId="1462" xr:uid="{00000000-0005-0000-0000-000021060000}"/>
    <cellStyle name="Normal 6 2 2" xfId="1463" xr:uid="{00000000-0005-0000-0000-000022060000}"/>
    <cellStyle name="Normal 6 2 3" xfId="1464" xr:uid="{00000000-0005-0000-0000-000023060000}"/>
    <cellStyle name="Normal 6 2 4" xfId="1465" xr:uid="{00000000-0005-0000-0000-000024060000}"/>
    <cellStyle name="Normal 6 2 5" xfId="1466" xr:uid="{00000000-0005-0000-0000-000025060000}"/>
    <cellStyle name="Normal 6 2 6" xfId="1467" xr:uid="{00000000-0005-0000-0000-000026060000}"/>
    <cellStyle name="Normal 6 2 7" xfId="1468" xr:uid="{00000000-0005-0000-0000-000027060000}"/>
    <cellStyle name="Normal 6 2 8" xfId="1469" xr:uid="{00000000-0005-0000-0000-000028060000}"/>
    <cellStyle name="Normal 6 2 9" xfId="1911" xr:uid="{00000000-0005-0000-0000-000029060000}"/>
    <cellStyle name="Normal 6 3" xfId="1470" xr:uid="{00000000-0005-0000-0000-00002A060000}"/>
    <cellStyle name="Normal 6 3 2" xfId="1471" xr:uid="{00000000-0005-0000-0000-00002B060000}"/>
    <cellStyle name="Normal 6 3 3" xfId="1472" xr:uid="{00000000-0005-0000-0000-00002C060000}"/>
    <cellStyle name="Normal 6 3 4" xfId="1473" xr:uid="{00000000-0005-0000-0000-00002D060000}"/>
    <cellStyle name="Normal 6 3 5" xfId="1474" xr:uid="{00000000-0005-0000-0000-00002E060000}"/>
    <cellStyle name="Normal 6 3 6" xfId="1475" xr:uid="{00000000-0005-0000-0000-00002F060000}"/>
    <cellStyle name="Normal 6 3 7" xfId="1476" xr:uid="{00000000-0005-0000-0000-000030060000}"/>
    <cellStyle name="Normal 6 3 8" xfId="1477" xr:uid="{00000000-0005-0000-0000-000031060000}"/>
    <cellStyle name="Normal 6 4" xfId="1478" xr:uid="{00000000-0005-0000-0000-000032060000}"/>
    <cellStyle name="Normal 6 4 2" xfId="1479" xr:uid="{00000000-0005-0000-0000-000033060000}"/>
    <cellStyle name="Normal 6 4 3" xfId="1480" xr:uid="{00000000-0005-0000-0000-000034060000}"/>
    <cellStyle name="Normal 6 4 4" xfId="1481" xr:uid="{00000000-0005-0000-0000-000035060000}"/>
    <cellStyle name="Normal 6 4 5" xfId="1482" xr:uid="{00000000-0005-0000-0000-000036060000}"/>
    <cellStyle name="Normal 6 4 6" xfId="1483" xr:uid="{00000000-0005-0000-0000-000037060000}"/>
    <cellStyle name="Normal 6 4 7" xfId="1484" xr:uid="{00000000-0005-0000-0000-000038060000}"/>
    <cellStyle name="Normal 6 4 8" xfId="1485" xr:uid="{00000000-0005-0000-0000-000039060000}"/>
    <cellStyle name="Normal 6 5" xfId="1486" xr:uid="{00000000-0005-0000-0000-00003A060000}"/>
    <cellStyle name="Normal 6 5 2" xfId="1487" xr:uid="{00000000-0005-0000-0000-00003B060000}"/>
    <cellStyle name="Normal 6 5 3" xfId="1488" xr:uid="{00000000-0005-0000-0000-00003C060000}"/>
    <cellStyle name="Normal 6 5 4" xfId="1489" xr:uid="{00000000-0005-0000-0000-00003D060000}"/>
    <cellStyle name="Normal 6 5 5" xfId="1490" xr:uid="{00000000-0005-0000-0000-00003E060000}"/>
    <cellStyle name="Normal 6 5 6" xfId="1491" xr:uid="{00000000-0005-0000-0000-00003F060000}"/>
    <cellStyle name="Normal 6 5 7" xfId="1492" xr:uid="{00000000-0005-0000-0000-000040060000}"/>
    <cellStyle name="Normal 6 5 8" xfId="1493" xr:uid="{00000000-0005-0000-0000-000041060000}"/>
    <cellStyle name="Normal 6 6" xfId="1494" xr:uid="{00000000-0005-0000-0000-000042060000}"/>
    <cellStyle name="Normal 6 6 2" xfId="1495" xr:uid="{00000000-0005-0000-0000-000043060000}"/>
    <cellStyle name="Normal 6 6 3" xfId="1496" xr:uid="{00000000-0005-0000-0000-000044060000}"/>
    <cellStyle name="Normal 6 6 4" xfId="1497" xr:uid="{00000000-0005-0000-0000-000045060000}"/>
    <cellStyle name="Normal 6 6 5" xfId="1498" xr:uid="{00000000-0005-0000-0000-000046060000}"/>
    <cellStyle name="Normal 6 6 6" xfId="1499" xr:uid="{00000000-0005-0000-0000-000047060000}"/>
    <cellStyle name="Normal 6 6 7" xfId="1500" xr:uid="{00000000-0005-0000-0000-000048060000}"/>
    <cellStyle name="Normal 6 6 8" xfId="1501" xr:uid="{00000000-0005-0000-0000-000049060000}"/>
    <cellStyle name="Normal 6 7" xfId="1502" xr:uid="{00000000-0005-0000-0000-00004A060000}"/>
    <cellStyle name="Normal 6 7 2" xfId="1503" xr:uid="{00000000-0005-0000-0000-00004B060000}"/>
    <cellStyle name="Normal 6 7 3" xfId="1504" xr:uid="{00000000-0005-0000-0000-00004C060000}"/>
    <cellStyle name="Normal 6 7 4" xfId="1505" xr:uid="{00000000-0005-0000-0000-00004D060000}"/>
    <cellStyle name="Normal 6 7 5" xfId="1506" xr:uid="{00000000-0005-0000-0000-00004E060000}"/>
    <cellStyle name="Normal 6 7 6" xfId="1507" xr:uid="{00000000-0005-0000-0000-00004F060000}"/>
    <cellStyle name="Normal 6 7 7" xfId="1508" xr:uid="{00000000-0005-0000-0000-000050060000}"/>
    <cellStyle name="Normal 6 7 8" xfId="1509" xr:uid="{00000000-0005-0000-0000-000051060000}"/>
    <cellStyle name="Normal 6 8" xfId="1510" xr:uid="{00000000-0005-0000-0000-000052060000}"/>
    <cellStyle name="Normal 6 8 2" xfId="1511" xr:uid="{00000000-0005-0000-0000-000053060000}"/>
    <cellStyle name="Normal 6 8 3" xfId="1512" xr:uid="{00000000-0005-0000-0000-000054060000}"/>
    <cellStyle name="Normal 6 8 4" xfId="1513" xr:uid="{00000000-0005-0000-0000-000055060000}"/>
    <cellStyle name="Normal 6 9" xfId="1514" xr:uid="{00000000-0005-0000-0000-000056060000}"/>
    <cellStyle name="Normal 601" xfId="1863" xr:uid="{00000000-0005-0000-0000-000057060000}"/>
    <cellStyle name="Normal 605" xfId="1819" xr:uid="{00000000-0005-0000-0000-000058060000}"/>
    <cellStyle name="Normal 606" xfId="1818" xr:uid="{00000000-0005-0000-0000-000059060000}"/>
    <cellStyle name="Normal 636" xfId="1816" xr:uid="{00000000-0005-0000-0000-00005A060000}"/>
    <cellStyle name="Normal 640" xfId="1817" xr:uid="{00000000-0005-0000-0000-00005B060000}"/>
    <cellStyle name="Normal 643" xfId="1820" xr:uid="{00000000-0005-0000-0000-00005C060000}"/>
    <cellStyle name="Normal 646" xfId="1822" xr:uid="{00000000-0005-0000-0000-00005D060000}"/>
    <cellStyle name="Normal 647" xfId="1823" xr:uid="{00000000-0005-0000-0000-00005E060000}"/>
    <cellStyle name="Normal 649" xfId="1824" xr:uid="{00000000-0005-0000-0000-00005F060000}"/>
    <cellStyle name="Normal 650" xfId="1825" xr:uid="{00000000-0005-0000-0000-000060060000}"/>
    <cellStyle name="Normal 651" xfId="1826" xr:uid="{00000000-0005-0000-0000-000061060000}"/>
    <cellStyle name="Normal 652" xfId="1827" xr:uid="{00000000-0005-0000-0000-000062060000}"/>
    <cellStyle name="Normal 653" xfId="1828" xr:uid="{00000000-0005-0000-0000-000063060000}"/>
    <cellStyle name="Normal 654" xfId="1829" xr:uid="{00000000-0005-0000-0000-000064060000}"/>
    <cellStyle name="Normal 655" xfId="1830" xr:uid="{00000000-0005-0000-0000-000065060000}"/>
    <cellStyle name="Normal 656" xfId="1831" xr:uid="{00000000-0005-0000-0000-000066060000}"/>
    <cellStyle name="Normal 657" xfId="1832" xr:uid="{00000000-0005-0000-0000-000067060000}"/>
    <cellStyle name="Normal 658" xfId="1834" xr:uid="{00000000-0005-0000-0000-000068060000}"/>
    <cellStyle name="Normal 659" xfId="1835" xr:uid="{00000000-0005-0000-0000-000069060000}"/>
    <cellStyle name="Normal 660" xfId="1837" xr:uid="{00000000-0005-0000-0000-00006A060000}"/>
    <cellStyle name="Normal 662" xfId="1838" xr:uid="{00000000-0005-0000-0000-00006B060000}"/>
    <cellStyle name="Normal 663" xfId="1839" xr:uid="{00000000-0005-0000-0000-00006C060000}"/>
    <cellStyle name="Normal 664" xfId="1840" xr:uid="{00000000-0005-0000-0000-00006D060000}"/>
    <cellStyle name="Normal 665" xfId="1841" xr:uid="{00000000-0005-0000-0000-00006E060000}"/>
    <cellStyle name="Normal 667" xfId="1842" xr:uid="{00000000-0005-0000-0000-00006F060000}"/>
    <cellStyle name="Normal 673" xfId="1845" xr:uid="{00000000-0005-0000-0000-000070060000}"/>
    <cellStyle name="Normal 674" xfId="1846" xr:uid="{00000000-0005-0000-0000-000071060000}"/>
    <cellStyle name="Normal 675" xfId="1847" xr:uid="{00000000-0005-0000-0000-000072060000}"/>
    <cellStyle name="Normal 676" xfId="1848" xr:uid="{00000000-0005-0000-0000-000073060000}"/>
    <cellStyle name="Normal 677" xfId="1852" xr:uid="{00000000-0005-0000-0000-000074060000}"/>
    <cellStyle name="Normal 678" xfId="1853" xr:uid="{00000000-0005-0000-0000-000075060000}"/>
    <cellStyle name="Normal 679" xfId="1854" xr:uid="{00000000-0005-0000-0000-000076060000}"/>
    <cellStyle name="Normal 684" xfId="1859" xr:uid="{00000000-0005-0000-0000-000077060000}"/>
    <cellStyle name="Normal 7" xfId="1788" xr:uid="{00000000-0005-0000-0000-000078060000}"/>
    <cellStyle name="Normal 7 10" xfId="1515" xr:uid="{00000000-0005-0000-0000-000079060000}"/>
    <cellStyle name="Normal 7 11" xfId="1516" xr:uid="{00000000-0005-0000-0000-00007A060000}"/>
    <cellStyle name="Normal 7 12" xfId="1517" xr:uid="{00000000-0005-0000-0000-00007B060000}"/>
    <cellStyle name="Normal 7 2" xfId="1518" xr:uid="{00000000-0005-0000-0000-00007C060000}"/>
    <cellStyle name="Normal 7 2 2" xfId="1519" xr:uid="{00000000-0005-0000-0000-00007D060000}"/>
    <cellStyle name="Normal 7 2 3" xfId="1520" xr:uid="{00000000-0005-0000-0000-00007E060000}"/>
    <cellStyle name="Normal 7 2 4" xfId="1521" xr:uid="{00000000-0005-0000-0000-00007F060000}"/>
    <cellStyle name="Normal 7 2 5" xfId="1522" xr:uid="{00000000-0005-0000-0000-000080060000}"/>
    <cellStyle name="Normal 7 2 6" xfId="1523" xr:uid="{00000000-0005-0000-0000-000081060000}"/>
    <cellStyle name="Normal 7 2 7" xfId="1524" xr:uid="{00000000-0005-0000-0000-000082060000}"/>
    <cellStyle name="Normal 7 2 8" xfId="1525" xr:uid="{00000000-0005-0000-0000-000083060000}"/>
    <cellStyle name="Normal 7 3" xfId="1526" xr:uid="{00000000-0005-0000-0000-000084060000}"/>
    <cellStyle name="Normal 7 3 2" xfId="1527" xr:uid="{00000000-0005-0000-0000-000085060000}"/>
    <cellStyle name="Normal 7 3 3" xfId="1528" xr:uid="{00000000-0005-0000-0000-000086060000}"/>
    <cellStyle name="Normal 7 3 4" xfId="1529" xr:uid="{00000000-0005-0000-0000-000087060000}"/>
    <cellStyle name="Normal 7 3 5" xfId="1530" xr:uid="{00000000-0005-0000-0000-000088060000}"/>
    <cellStyle name="Normal 7 3 6" xfId="1531" xr:uid="{00000000-0005-0000-0000-000089060000}"/>
    <cellStyle name="Normal 7 3 7" xfId="1532" xr:uid="{00000000-0005-0000-0000-00008A060000}"/>
    <cellStyle name="Normal 7 3 8" xfId="1533" xr:uid="{00000000-0005-0000-0000-00008B060000}"/>
    <cellStyle name="Normal 7 4" xfId="1534" xr:uid="{00000000-0005-0000-0000-00008C060000}"/>
    <cellStyle name="Normal 7 4 2" xfId="1535" xr:uid="{00000000-0005-0000-0000-00008D060000}"/>
    <cellStyle name="Normal 7 4 3" xfId="1536" xr:uid="{00000000-0005-0000-0000-00008E060000}"/>
    <cellStyle name="Normal 7 4 4" xfId="1537" xr:uid="{00000000-0005-0000-0000-00008F060000}"/>
    <cellStyle name="Normal 7 4 5" xfId="1538" xr:uid="{00000000-0005-0000-0000-000090060000}"/>
    <cellStyle name="Normal 7 4 6" xfId="1539" xr:uid="{00000000-0005-0000-0000-000091060000}"/>
    <cellStyle name="Normal 7 4 7" xfId="1540" xr:uid="{00000000-0005-0000-0000-000092060000}"/>
    <cellStyle name="Normal 7 4 8" xfId="1541" xr:uid="{00000000-0005-0000-0000-000093060000}"/>
    <cellStyle name="Normal 7 5" xfId="1542" xr:uid="{00000000-0005-0000-0000-000094060000}"/>
    <cellStyle name="Normal 7 5 2" xfId="1543" xr:uid="{00000000-0005-0000-0000-000095060000}"/>
    <cellStyle name="Normal 7 5 3" xfId="1544" xr:uid="{00000000-0005-0000-0000-000096060000}"/>
    <cellStyle name="Normal 7 5 4" xfId="1545" xr:uid="{00000000-0005-0000-0000-000097060000}"/>
    <cellStyle name="Normal 7 5 5" xfId="1546" xr:uid="{00000000-0005-0000-0000-000098060000}"/>
    <cellStyle name="Normal 7 5 6" xfId="1547" xr:uid="{00000000-0005-0000-0000-000099060000}"/>
    <cellStyle name="Normal 7 5 7" xfId="1548" xr:uid="{00000000-0005-0000-0000-00009A060000}"/>
    <cellStyle name="Normal 7 5 8" xfId="1549" xr:uid="{00000000-0005-0000-0000-00009B060000}"/>
    <cellStyle name="Normal 7 6" xfId="1550" xr:uid="{00000000-0005-0000-0000-00009C060000}"/>
    <cellStyle name="Normal 7 6 2" xfId="1551" xr:uid="{00000000-0005-0000-0000-00009D060000}"/>
    <cellStyle name="Normal 7 6 3" xfId="1552" xr:uid="{00000000-0005-0000-0000-00009E060000}"/>
    <cellStyle name="Normal 7 6 4" xfId="1553" xr:uid="{00000000-0005-0000-0000-00009F060000}"/>
    <cellStyle name="Normal 7 6 5" xfId="1554" xr:uid="{00000000-0005-0000-0000-0000A0060000}"/>
    <cellStyle name="Normal 7 6 6" xfId="1555" xr:uid="{00000000-0005-0000-0000-0000A1060000}"/>
    <cellStyle name="Normal 7 6 7" xfId="1556" xr:uid="{00000000-0005-0000-0000-0000A2060000}"/>
    <cellStyle name="Normal 7 6 8" xfId="1557" xr:uid="{00000000-0005-0000-0000-0000A3060000}"/>
    <cellStyle name="Normal 7 7" xfId="1558" xr:uid="{00000000-0005-0000-0000-0000A4060000}"/>
    <cellStyle name="Normal 7 7 2" xfId="1559" xr:uid="{00000000-0005-0000-0000-0000A5060000}"/>
    <cellStyle name="Normal 7 7 3" xfId="1560" xr:uid="{00000000-0005-0000-0000-0000A6060000}"/>
    <cellStyle name="Normal 7 7 4" xfId="1561" xr:uid="{00000000-0005-0000-0000-0000A7060000}"/>
    <cellStyle name="Normal 7 7 5" xfId="1562" xr:uid="{00000000-0005-0000-0000-0000A8060000}"/>
    <cellStyle name="Normal 7 7 6" xfId="1563" xr:uid="{00000000-0005-0000-0000-0000A9060000}"/>
    <cellStyle name="Normal 7 7 7" xfId="1564" xr:uid="{00000000-0005-0000-0000-0000AA060000}"/>
    <cellStyle name="Normal 7 7 8" xfId="1565" xr:uid="{00000000-0005-0000-0000-0000AB060000}"/>
    <cellStyle name="Normal 7 8" xfId="1566" xr:uid="{00000000-0005-0000-0000-0000AC060000}"/>
    <cellStyle name="Normal 7 8 2" xfId="1567" xr:uid="{00000000-0005-0000-0000-0000AD060000}"/>
    <cellStyle name="Normal 7 8 3" xfId="1568" xr:uid="{00000000-0005-0000-0000-0000AE060000}"/>
    <cellStyle name="Normal 7 8 4" xfId="1569" xr:uid="{00000000-0005-0000-0000-0000AF060000}"/>
    <cellStyle name="Normal 7 9" xfId="1570" xr:uid="{00000000-0005-0000-0000-0000B0060000}"/>
    <cellStyle name="Normal 713" xfId="1849" xr:uid="{00000000-0005-0000-0000-0000B1060000}"/>
    <cellStyle name="Normal 714" xfId="1850" xr:uid="{00000000-0005-0000-0000-0000B2060000}"/>
    <cellStyle name="Normal 715" xfId="1851" xr:uid="{00000000-0005-0000-0000-0000B3060000}"/>
    <cellStyle name="Normal 744" xfId="1869" xr:uid="{00000000-0005-0000-0000-0000B4060000}"/>
    <cellStyle name="Normal 8" xfId="1789" xr:uid="{00000000-0005-0000-0000-0000B5060000}"/>
    <cellStyle name="Normal 8 10" xfId="1571" xr:uid="{00000000-0005-0000-0000-0000B6060000}"/>
    <cellStyle name="Normal 8 11" xfId="1572" xr:uid="{00000000-0005-0000-0000-0000B7060000}"/>
    <cellStyle name="Normal 8 12" xfId="1573" xr:uid="{00000000-0005-0000-0000-0000B8060000}"/>
    <cellStyle name="Normal 8 2" xfId="1574" xr:uid="{00000000-0005-0000-0000-0000B9060000}"/>
    <cellStyle name="Normal 8 2 2" xfId="1575" xr:uid="{00000000-0005-0000-0000-0000BA060000}"/>
    <cellStyle name="Normal 8 2 3" xfId="1576" xr:uid="{00000000-0005-0000-0000-0000BB060000}"/>
    <cellStyle name="Normal 8 2 4" xfId="1577" xr:uid="{00000000-0005-0000-0000-0000BC060000}"/>
    <cellStyle name="Normal 8 2 5" xfId="1578" xr:uid="{00000000-0005-0000-0000-0000BD060000}"/>
    <cellStyle name="Normal 8 2 6" xfId="1579" xr:uid="{00000000-0005-0000-0000-0000BE060000}"/>
    <cellStyle name="Normal 8 2 7" xfId="1580" xr:uid="{00000000-0005-0000-0000-0000BF060000}"/>
    <cellStyle name="Normal 8 2 8" xfId="1581" xr:uid="{00000000-0005-0000-0000-0000C0060000}"/>
    <cellStyle name="Normal 8 3" xfId="1582" xr:uid="{00000000-0005-0000-0000-0000C1060000}"/>
    <cellStyle name="Normal 8 3 2" xfId="1583" xr:uid="{00000000-0005-0000-0000-0000C2060000}"/>
    <cellStyle name="Normal 8 3 3" xfId="1584" xr:uid="{00000000-0005-0000-0000-0000C3060000}"/>
    <cellStyle name="Normal 8 3 4" xfId="1585" xr:uid="{00000000-0005-0000-0000-0000C4060000}"/>
    <cellStyle name="Normal 8 3 5" xfId="1586" xr:uid="{00000000-0005-0000-0000-0000C5060000}"/>
    <cellStyle name="Normal 8 3 6" xfId="1587" xr:uid="{00000000-0005-0000-0000-0000C6060000}"/>
    <cellStyle name="Normal 8 3 7" xfId="1588" xr:uid="{00000000-0005-0000-0000-0000C7060000}"/>
    <cellStyle name="Normal 8 3 8" xfId="1589" xr:uid="{00000000-0005-0000-0000-0000C8060000}"/>
    <cellStyle name="Normal 8 4" xfId="1590" xr:uid="{00000000-0005-0000-0000-0000C9060000}"/>
    <cellStyle name="Normal 8 4 2" xfId="1591" xr:uid="{00000000-0005-0000-0000-0000CA060000}"/>
    <cellStyle name="Normal 8 4 3" xfId="1592" xr:uid="{00000000-0005-0000-0000-0000CB060000}"/>
    <cellStyle name="Normal 8 4 4" xfId="1593" xr:uid="{00000000-0005-0000-0000-0000CC060000}"/>
    <cellStyle name="Normal 8 4 5" xfId="1594" xr:uid="{00000000-0005-0000-0000-0000CD060000}"/>
    <cellStyle name="Normal 8 4 6" xfId="1595" xr:uid="{00000000-0005-0000-0000-0000CE060000}"/>
    <cellStyle name="Normal 8 4 7" xfId="1596" xr:uid="{00000000-0005-0000-0000-0000CF060000}"/>
    <cellStyle name="Normal 8 4 8" xfId="1597" xr:uid="{00000000-0005-0000-0000-0000D0060000}"/>
    <cellStyle name="Normal 8 5" xfId="1598" xr:uid="{00000000-0005-0000-0000-0000D1060000}"/>
    <cellStyle name="Normal 8 5 2" xfId="1599" xr:uid="{00000000-0005-0000-0000-0000D2060000}"/>
    <cellStyle name="Normal 8 5 3" xfId="1600" xr:uid="{00000000-0005-0000-0000-0000D3060000}"/>
    <cellStyle name="Normal 8 5 4" xfId="1601" xr:uid="{00000000-0005-0000-0000-0000D4060000}"/>
    <cellStyle name="Normal 8 5 5" xfId="1602" xr:uid="{00000000-0005-0000-0000-0000D5060000}"/>
    <cellStyle name="Normal 8 5 6" xfId="1603" xr:uid="{00000000-0005-0000-0000-0000D6060000}"/>
    <cellStyle name="Normal 8 5 7" xfId="1604" xr:uid="{00000000-0005-0000-0000-0000D7060000}"/>
    <cellStyle name="Normal 8 5 8" xfId="1605" xr:uid="{00000000-0005-0000-0000-0000D8060000}"/>
    <cellStyle name="Normal 8 6" xfId="1606" xr:uid="{00000000-0005-0000-0000-0000D9060000}"/>
    <cellStyle name="Normal 8 6 2" xfId="1607" xr:uid="{00000000-0005-0000-0000-0000DA060000}"/>
    <cellStyle name="Normal 8 6 3" xfId="1608" xr:uid="{00000000-0005-0000-0000-0000DB060000}"/>
    <cellStyle name="Normal 8 6 4" xfId="1609" xr:uid="{00000000-0005-0000-0000-0000DC060000}"/>
    <cellStyle name="Normal 8 6 5" xfId="1610" xr:uid="{00000000-0005-0000-0000-0000DD060000}"/>
    <cellStyle name="Normal 8 6 6" xfId="1611" xr:uid="{00000000-0005-0000-0000-0000DE060000}"/>
    <cellStyle name="Normal 8 6 7" xfId="1612" xr:uid="{00000000-0005-0000-0000-0000DF060000}"/>
    <cellStyle name="Normal 8 6 8" xfId="1613" xr:uid="{00000000-0005-0000-0000-0000E0060000}"/>
    <cellStyle name="Normal 8 7" xfId="1614" xr:uid="{00000000-0005-0000-0000-0000E1060000}"/>
    <cellStyle name="Normal 8 7 2" xfId="1615" xr:uid="{00000000-0005-0000-0000-0000E2060000}"/>
    <cellStyle name="Normal 8 7 3" xfId="1616" xr:uid="{00000000-0005-0000-0000-0000E3060000}"/>
    <cellStyle name="Normal 8 7 4" xfId="1617" xr:uid="{00000000-0005-0000-0000-0000E4060000}"/>
    <cellStyle name="Normal 8 7 5" xfId="1618" xr:uid="{00000000-0005-0000-0000-0000E5060000}"/>
    <cellStyle name="Normal 8 7 6" xfId="1619" xr:uid="{00000000-0005-0000-0000-0000E6060000}"/>
    <cellStyle name="Normal 8 7 7" xfId="1620" xr:uid="{00000000-0005-0000-0000-0000E7060000}"/>
    <cellStyle name="Normal 8 7 8" xfId="1621" xr:uid="{00000000-0005-0000-0000-0000E8060000}"/>
    <cellStyle name="Normal 8 8" xfId="1622" xr:uid="{00000000-0005-0000-0000-0000E9060000}"/>
    <cellStyle name="Normal 8 8 2" xfId="1623" xr:uid="{00000000-0005-0000-0000-0000EA060000}"/>
    <cellStyle name="Normal 8 8 3" xfId="1624" xr:uid="{00000000-0005-0000-0000-0000EB060000}"/>
    <cellStyle name="Normal 8 8 4" xfId="1625" xr:uid="{00000000-0005-0000-0000-0000EC060000}"/>
    <cellStyle name="Normal 8 9" xfId="1626" xr:uid="{00000000-0005-0000-0000-0000ED060000}"/>
    <cellStyle name="Normal 802" xfId="1875" xr:uid="{00000000-0005-0000-0000-0000EE060000}"/>
    <cellStyle name="Normal 9 10" xfId="1627" xr:uid="{00000000-0005-0000-0000-0000EF060000}"/>
    <cellStyle name="Normal 9 11" xfId="1628" xr:uid="{00000000-0005-0000-0000-0000F0060000}"/>
    <cellStyle name="Normal 9 12" xfId="1629" xr:uid="{00000000-0005-0000-0000-0000F1060000}"/>
    <cellStyle name="Normal 9 2" xfId="1630" xr:uid="{00000000-0005-0000-0000-0000F2060000}"/>
    <cellStyle name="Normal 9 2 2" xfId="1631" xr:uid="{00000000-0005-0000-0000-0000F3060000}"/>
    <cellStyle name="Normal 9 2 3" xfId="1632" xr:uid="{00000000-0005-0000-0000-0000F4060000}"/>
    <cellStyle name="Normal 9 2 4" xfId="1633" xr:uid="{00000000-0005-0000-0000-0000F5060000}"/>
    <cellStyle name="Normal 9 2 5" xfId="1634" xr:uid="{00000000-0005-0000-0000-0000F6060000}"/>
    <cellStyle name="Normal 9 2 6" xfId="1635" xr:uid="{00000000-0005-0000-0000-0000F7060000}"/>
    <cellStyle name="Normal 9 2 7" xfId="1636" xr:uid="{00000000-0005-0000-0000-0000F8060000}"/>
    <cellStyle name="Normal 9 2 8" xfId="1637" xr:uid="{00000000-0005-0000-0000-0000F9060000}"/>
    <cellStyle name="Normal 9 3" xfId="1638" xr:uid="{00000000-0005-0000-0000-0000FA060000}"/>
    <cellStyle name="Normal 9 3 2" xfId="1639" xr:uid="{00000000-0005-0000-0000-0000FB060000}"/>
    <cellStyle name="Normal 9 3 3" xfId="1640" xr:uid="{00000000-0005-0000-0000-0000FC060000}"/>
    <cellStyle name="Normal 9 3 4" xfId="1641" xr:uid="{00000000-0005-0000-0000-0000FD060000}"/>
    <cellStyle name="Normal 9 3 5" xfId="1642" xr:uid="{00000000-0005-0000-0000-0000FE060000}"/>
    <cellStyle name="Normal 9 3 6" xfId="1643" xr:uid="{00000000-0005-0000-0000-0000FF060000}"/>
    <cellStyle name="Normal 9 3 7" xfId="1644" xr:uid="{00000000-0005-0000-0000-000000070000}"/>
    <cellStyle name="Normal 9 3 8" xfId="1645" xr:uid="{00000000-0005-0000-0000-000001070000}"/>
    <cellStyle name="Normal 9 4" xfId="1646" xr:uid="{00000000-0005-0000-0000-000002070000}"/>
    <cellStyle name="Normal 9 4 2" xfId="1647" xr:uid="{00000000-0005-0000-0000-000003070000}"/>
    <cellStyle name="Normal 9 4 3" xfId="1648" xr:uid="{00000000-0005-0000-0000-000004070000}"/>
    <cellStyle name="Normal 9 4 4" xfId="1649" xr:uid="{00000000-0005-0000-0000-000005070000}"/>
    <cellStyle name="Normal 9 4 5" xfId="1650" xr:uid="{00000000-0005-0000-0000-000006070000}"/>
    <cellStyle name="Normal 9 4 6" xfId="1651" xr:uid="{00000000-0005-0000-0000-000007070000}"/>
    <cellStyle name="Normal 9 4 7" xfId="1652" xr:uid="{00000000-0005-0000-0000-000008070000}"/>
    <cellStyle name="Normal 9 4 8" xfId="1653" xr:uid="{00000000-0005-0000-0000-000009070000}"/>
    <cellStyle name="Normal 9 5" xfId="1654" xr:uid="{00000000-0005-0000-0000-00000A070000}"/>
    <cellStyle name="Normal 9 5 2" xfId="1655" xr:uid="{00000000-0005-0000-0000-00000B070000}"/>
    <cellStyle name="Normal 9 5 3" xfId="1656" xr:uid="{00000000-0005-0000-0000-00000C070000}"/>
    <cellStyle name="Normal 9 5 4" xfId="1657" xr:uid="{00000000-0005-0000-0000-00000D070000}"/>
    <cellStyle name="Normal 9 5 5" xfId="1658" xr:uid="{00000000-0005-0000-0000-00000E070000}"/>
    <cellStyle name="Normal 9 5 6" xfId="1659" xr:uid="{00000000-0005-0000-0000-00000F070000}"/>
    <cellStyle name="Normal 9 5 7" xfId="1660" xr:uid="{00000000-0005-0000-0000-000010070000}"/>
    <cellStyle name="Normal 9 5 8" xfId="1661" xr:uid="{00000000-0005-0000-0000-000011070000}"/>
    <cellStyle name="Normal 9 6" xfId="1662" xr:uid="{00000000-0005-0000-0000-000012070000}"/>
    <cellStyle name="Normal 9 6 2" xfId="1663" xr:uid="{00000000-0005-0000-0000-000013070000}"/>
    <cellStyle name="Normal 9 6 3" xfId="1664" xr:uid="{00000000-0005-0000-0000-000014070000}"/>
    <cellStyle name="Normal 9 6 4" xfId="1665" xr:uid="{00000000-0005-0000-0000-000015070000}"/>
    <cellStyle name="Normal 9 6 5" xfId="1666" xr:uid="{00000000-0005-0000-0000-000016070000}"/>
    <cellStyle name="Normal 9 6 6" xfId="1667" xr:uid="{00000000-0005-0000-0000-000017070000}"/>
    <cellStyle name="Normal 9 6 7" xfId="1668" xr:uid="{00000000-0005-0000-0000-000018070000}"/>
    <cellStyle name="Normal 9 6 8" xfId="1669" xr:uid="{00000000-0005-0000-0000-000019070000}"/>
    <cellStyle name="Normal 9 7" xfId="1670" xr:uid="{00000000-0005-0000-0000-00001A070000}"/>
    <cellStyle name="Normal 9 7 2" xfId="1671" xr:uid="{00000000-0005-0000-0000-00001B070000}"/>
    <cellStyle name="Normal 9 7 3" xfId="1672" xr:uid="{00000000-0005-0000-0000-00001C070000}"/>
    <cellStyle name="Normal 9 7 4" xfId="1673" xr:uid="{00000000-0005-0000-0000-00001D070000}"/>
    <cellStyle name="Normal 9 7 5" xfId="1674" xr:uid="{00000000-0005-0000-0000-00001E070000}"/>
    <cellStyle name="Normal 9 7 6" xfId="1675" xr:uid="{00000000-0005-0000-0000-00001F070000}"/>
    <cellStyle name="Normal 9 7 7" xfId="1676" xr:uid="{00000000-0005-0000-0000-000020070000}"/>
    <cellStyle name="Normal 9 7 8" xfId="1677" xr:uid="{00000000-0005-0000-0000-000021070000}"/>
    <cellStyle name="Normal 9 8" xfId="1678" xr:uid="{00000000-0005-0000-0000-000022070000}"/>
    <cellStyle name="Normal 9 8 2" xfId="1679" xr:uid="{00000000-0005-0000-0000-000023070000}"/>
    <cellStyle name="Normal 9 8 3" xfId="1680" xr:uid="{00000000-0005-0000-0000-000024070000}"/>
    <cellStyle name="Normal 9 8 4" xfId="1681" xr:uid="{00000000-0005-0000-0000-000025070000}"/>
    <cellStyle name="Normal 9 8 5" xfId="1682" xr:uid="{00000000-0005-0000-0000-000026070000}"/>
    <cellStyle name="Normal 9 8 6" xfId="1683" xr:uid="{00000000-0005-0000-0000-000027070000}"/>
    <cellStyle name="Normal 9 9" xfId="1684" xr:uid="{00000000-0005-0000-0000-000028070000}"/>
    <cellStyle name="Normal 944" xfId="1813" xr:uid="{00000000-0005-0000-0000-000029070000}"/>
    <cellStyle name="Normal 947" xfId="1815" xr:uid="{00000000-0005-0000-0000-00002A070000}"/>
    <cellStyle name="Normal 952" xfId="1843" xr:uid="{00000000-0005-0000-0000-00002B070000}"/>
    <cellStyle name="Normal 957" xfId="1855" xr:uid="{00000000-0005-0000-0000-00002C070000}"/>
    <cellStyle name="Normal 958" xfId="1856" xr:uid="{00000000-0005-0000-0000-00002D070000}"/>
    <cellStyle name="Normal 959" xfId="1857" xr:uid="{00000000-0005-0000-0000-00002E070000}"/>
    <cellStyle name="Normal 960" xfId="1858" xr:uid="{00000000-0005-0000-0000-00002F070000}"/>
    <cellStyle name="Normal 961" xfId="1860" xr:uid="{00000000-0005-0000-0000-000030070000}"/>
    <cellStyle name="Normal 962" xfId="1861" xr:uid="{00000000-0005-0000-0000-000031070000}"/>
    <cellStyle name="Normal 963" xfId="1862" xr:uid="{00000000-0005-0000-0000-000032070000}"/>
    <cellStyle name="Normal 964" xfId="1864" xr:uid="{00000000-0005-0000-0000-000033070000}"/>
    <cellStyle name="Normal 965" xfId="1865" xr:uid="{00000000-0005-0000-0000-000034070000}"/>
    <cellStyle name="Normal 966" xfId="1866" xr:uid="{00000000-0005-0000-0000-000035070000}"/>
    <cellStyle name="Normal 967" xfId="1867" xr:uid="{00000000-0005-0000-0000-000036070000}"/>
    <cellStyle name="Normal 971" xfId="1836" xr:uid="{00000000-0005-0000-0000-000037070000}"/>
    <cellStyle name="Normal 986" xfId="1833" xr:uid="{00000000-0005-0000-0000-000038070000}"/>
    <cellStyle name="Normal_Estados Fiscal 1999" xfId="44" xr:uid="{00000000-0005-0000-0000-000039070000}"/>
    <cellStyle name="Notas" xfId="15" builtinId="10" customBuiltin="1"/>
    <cellStyle name="Notas 2" xfId="1685" xr:uid="{00000000-0005-0000-0000-00003B070000}"/>
    <cellStyle name="Notas 2 2" xfId="1686" xr:uid="{00000000-0005-0000-0000-00003C070000}"/>
    <cellStyle name="Notas 2 3" xfId="1687" xr:uid="{00000000-0005-0000-0000-00003D070000}"/>
    <cellStyle name="Notas 2 4" xfId="1790" xr:uid="{00000000-0005-0000-0000-00003E070000}"/>
    <cellStyle name="Porcentaje 2" xfId="212" xr:uid="{00000000-0005-0000-0000-000040070000}"/>
    <cellStyle name="Porcentaje 2 2" xfId="1689" xr:uid="{00000000-0005-0000-0000-000041070000}"/>
    <cellStyle name="Porcentaje 3" xfId="1690" xr:uid="{00000000-0005-0000-0000-000042070000}"/>
    <cellStyle name="Porcentaje 3 2" xfId="1791" xr:uid="{00000000-0005-0000-0000-000043070000}"/>
    <cellStyle name="Porcentaje 3 2 2" xfId="1940" xr:uid="{00000000-0005-0000-0000-000044070000}"/>
    <cellStyle name="Porcentaje 4" xfId="1688" xr:uid="{00000000-0005-0000-0000-000045070000}"/>
    <cellStyle name="Porcentual 2" xfId="76" xr:uid="{00000000-0005-0000-0000-000046070000}"/>
    <cellStyle name="Porcentual 2 2" xfId="1691" xr:uid="{00000000-0005-0000-0000-000047070000}"/>
    <cellStyle name="Porcentual 2 2 2" xfId="1692" xr:uid="{00000000-0005-0000-0000-000048070000}"/>
    <cellStyle name="Porcentual 2 2 3" xfId="1693" xr:uid="{00000000-0005-0000-0000-000049070000}"/>
    <cellStyle name="Porcentual 2 2 4" xfId="1694" xr:uid="{00000000-0005-0000-0000-00004A070000}"/>
    <cellStyle name="Porcentual 2 2 5" xfId="1695" xr:uid="{00000000-0005-0000-0000-00004B070000}"/>
    <cellStyle name="Porcentual 2 2 6" xfId="1696" xr:uid="{00000000-0005-0000-0000-00004C070000}"/>
    <cellStyle name="Porcentual 2 2 7" xfId="1697" xr:uid="{00000000-0005-0000-0000-00004D070000}"/>
    <cellStyle name="Porcentual 2 2 8" xfId="1698" xr:uid="{00000000-0005-0000-0000-00004E070000}"/>
    <cellStyle name="Porcentual 2 2 9" xfId="1941" xr:uid="{00000000-0005-0000-0000-00004F070000}"/>
    <cellStyle name="Porcentual 2 3" xfId="1699" xr:uid="{00000000-0005-0000-0000-000050070000}"/>
    <cellStyle name="Porcentual 2 3 2" xfId="1942" xr:uid="{00000000-0005-0000-0000-000051070000}"/>
    <cellStyle name="Porcentual 2 4" xfId="1700" xr:uid="{00000000-0005-0000-0000-000052070000}"/>
    <cellStyle name="Porcentual 2 4 2" xfId="1943" xr:uid="{00000000-0005-0000-0000-000053070000}"/>
    <cellStyle name="Porcentual 2 5" xfId="1926" xr:uid="{00000000-0005-0000-0000-000054070000}"/>
    <cellStyle name="Porcentual 25" xfId="1792" xr:uid="{00000000-0005-0000-0000-000055070000}"/>
    <cellStyle name="Porcentual 25 10" xfId="1701" xr:uid="{00000000-0005-0000-0000-000056070000}"/>
    <cellStyle name="Porcentual 25 10 2" xfId="1702" xr:uid="{00000000-0005-0000-0000-000057070000}"/>
    <cellStyle name="Porcentual 25 10 3" xfId="1703" xr:uid="{00000000-0005-0000-0000-000058070000}"/>
    <cellStyle name="Porcentual 25 10 4" xfId="1704" xr:uid="{00000000-0005-0000-0000-000059070000}"/>
    <cellStyle name="Porcentual 25 10 5" xfId="1705" xr:uid="{00000000-0005-0000-0000-00005A070000}"/>
    <cellStyle name="Porcentual 25 10 6" xfId="1706" xr:uid="{00000000-0005-0000-0000-00005B070000}"/>
    <cellStyle name="Porcentual 25 11" xfId="1707" xr:uid="{00000000-0005-0000-0000-00005C070000}"/>
    <cellStyle name="Porcentual 25 12" xfId="1708" xr:uid="{00000000-0005-0000-0000-00005D070000}"/>
    <cellStyle name="Porcentual 25 13" xfId="1709" xr:uid="{00000000-0005-0000-0000-00005E070000}"/>
    <cellStyle name="Porcentual 25 14" xfId="1710" xr:uid="{00000000-0005-0000-0000-00005F070000}"/>
    <cellStyle name="Porcentual 25 15" xfId="1711" xr:uid="{00000000-0005-0000-0000-000060070000}"/>
    <cellStyle name="Porcentual 25 16" xfId="1712" xr:uid="{00000000-0005-0000-0000-000061070000}"/>
    <cellStyle name="Porcentual 25 16 2" xfId="1713" xr:uid="{00000000-0005-0000-0000-000062070000}"/>
    <cellStyle name="Porcentual 25 17" xfId="1714" xr:uid="{00000000-0005-0000-0000-000063070000}"/>
    <cellStyle name="Porcentual 25 17 2" xfId="1715" xr:uid="{00000000-0005-0000-0000-000064070000}"/>
    <cellStyle name="Porcentual 25 18" xfId="1716" xr:uid="{00000000-0005-0000-0000-000065070000}"/>
    <cellStyle name="Porcentual 25 18 2" xfId="1717" xr:uid="{00000000-0005-0000-0000-000066070000}"/>
    <cellStyle name="Porcentual 25 2" xfId="1718" xr:uid="{00000000-0005-0000-0000-000067070000}"/>
    <cellStyle name="Porcentual 25 2 10" xfId="1719" xr:uid="{00000000-0005-0000-0000-000068070000}"/>
    <cellStyle name="Porcentual 25 2 11" xfId="1720" xr:uid="{00000000-0005-0000-0000-000069070000}"/>
    <cellStyle name="Porcentual 25 2 2" xfId="1721" xr:uid="{00000000-0005-0000-0000-00006A070000}"/>
    <cellStyle name="Porcentual 25 2 3" xfId="1722" xr:uid="{00000000-0005-0000-0000-00006B070000}"/>
    <cellStyle name="Porcentual 25 2 4" xfId="1723" xr:uid="{00000000-0005-0000-0000-00006C070000}"/>
    <cellStyle name="Porcentual 25 2 5" xfId="1724" xr:uid="{00000000-0005-0000-0000-00006D070000}"/>
    <cellStyle name="Porcentual 25 2 6" xfId="1725" xr:uid="{00000000-0005-0000-0000-00006E070000}"/>
    <cellStyle name="Porcentual 25 2 7" xfId="1726" xr:uid="{00000000-0005-0000-0000-00006F070000}"/>
    <cellStyle name="Porcentual 25 2 8" xfId="1727" xr:uid="{00000000-0005-0000-0000-000070070000}"/>
    <cellStyle name="Porcentual 25 2 9" xfId="1728" xr:uid="{00000000-0005-0000-0000-000071070000}"/>
    <cellStyle name="Porcentual 25 3" xfId="1729" xr:uid="{00000000-0005-0000-0000-000072070000}"/>
    <cellStyle name="Porcentual 25 3 10" xfId="1730" xr:uid="{00000000-0005-0000-0000-000073070000}"/>
    <cellStyle name="Porcentual 25 3 11" xfId="1731" xr:uid="{00000000-0005-0000-0000-000074070000}"/>
    <cellStyle name="Porcentual 25 3 2" xfId="1732" xr:uid="{00000000-0005-0000-0000-000075070000}"/>
    <cellStyle name="Porcentual 25 3 3" xfId="1733" xr:uid="{00000000-0005-0000-0000-000076070000}"/>
    <cellStyle name="Porcentual 25 3 4" xfId="1734" xr:uid="{00000000-0005-0000-0000-000077070000}"/>
    <cellStyle name="Porcentual 25 3 5" xfId="1735" xr:uid="{00000000-0005-0000-0000-000078070000}"/>
    <cellStyle name="Porcentual 25 3 6" xfId="1736" xr:uid="{00000000-0005-0000-0000-000079070000}"/>
    <cellStyle name="Porcentual 25 3 7" xfId="1737" xr:uid="{00000000-0005-0000-0000-00007A070000}"/>
    <cellStyle name="Porcentual 25 3 8" xfId="1738" xr:uid="{00000000-0005-0000-0000-00007B070000}"/>
    <cellStyle name="Porcentual 25 3 9" xfId="1739" xr:uid="{00000000-0005-0000-0000-00007C070000}"/>
    <cellStyle name="Porcentual 25 4" xfId="1740" xr:uid="{00000000-0005-0000-0000-00007D070000}"/>
    <cellStyle name="Porcentual 25 4 2" xfId="1741" xr:uid="{00000000-0005-0000-0000-00007E070000}"/>
    <cellStyle name="Porcentual 25 4 2 2" xfId="1742" xr:uid="{00000000-0005-0000-0000-00007F070000}"/>
    <cellStyle name="Porcentual 25 4 2 2 2" xfId="1743" xr:uid="{00000000-0005-0000-0000-000080070000}"/>
    <cellStyle name="Porcentual 25 4 2 2 3" xfId="1744" xr:uid="{00000000-0005-0000-0000-000081070000}"/>
    <cellStyle name="Porcentual 25 4 2 2 4" xfId="1745" xr:uid="{00000000-0005-0000-0000-000082070000}"/>
    <cellStyle name="Porcentual 25 4 2 2 5" xfId="1746" xr:uid="{00000000-0005-0000-0000-000083070000}"/>
    <cellStyle name="Porcentual 25 4 2 2 6" xfId="1747" xr:uid="{00000000-0005-0000-0000-000084070000}"/>
    <cellStyle name="Porcentual 25 4 3" xfId="1748" xr:uid="{00000000-0005-0000-0000-000085070000}"/>
    <cellStyle name="Porcentual 25 4 4" xfId="1749" xr:uid="{00000000-0005-0000-0000-000086070000}"/>
    <cellStyle name="Porcentual 25 4 5" xfId="1750" xr:uid="{00000000-0005-0000-0000-000087070000}"/>
    <cellStyle name="Porcentual 25 4 6" xfId="1751" xr:uid="{00000000-0005-0000-0000-000088070000}"/>
    <cellStyle name="Porcentual 25 4 7" xfId="1752" xr:uid="{00000000-0005-0000-0000-000089070000}"/>
    <cellStyle name="Porcentual 25 5" xfId="1753" xr:uid="{00000000-0005-0000-0000-00008A070000}"/>
    <cellStyle name="Porcentual 25 6" xfId="1754" xr:uid="{00000000-0005-0000-0000-00008B070000}"/>
    <cellStyle name="Porcentual 25 7" xfId="1755" xr:uid="{00000000-0005-0000-0000-00008C070000}"/>
    <cellStyle name="Porcentual 25 8" xfId="1756" xr:uid="{00000000-0005-0000-0000-00008D070000}"/>
    <cellStyle name="Porcentual 25 9" xfId="1757" xr:uid="{00000000-0005-0000-0000-00008E070000}"/>
    <cellStyle name="Porcentual 3" xfId="1924" xr:uid="{00000000-0005-0000-0000-00008F070000}"/>
    <cellStyle name="Porcentual 3 2" xfId="1758" xr:uid="{00000000-0005-0000-0000-000090070000}"/>
    <cellStyle name="Porcentual 4 2" xfId="1759" xr:uid="{00000000-0005-0000-0000-000091070000}"/>
    <cellStyle name="Salida" xfId="10" builtinId="21" customBuiltin="1"/>
    <cellStyle name="Texto de advertencia" xfId="14" builtinId="11" customBuiltin="1"/>
    <cellStyle name="Texto explicativo" xfId="16" builtinId="53" customBuiltin="1"/>
    <cellStyle name="Título" xfId="63" builtinId="15" customBuiltin="1"/>
    <cellStyle name="Título 2" xfId="3" builtinId="17" customBuiltin="1"/>
    <cellStyle name="Título 3" xfId="4" builtinId="18" customBuiltin="1"/>
    <cellStyle name="Título 4" xfId="42" xr:uid="{00000000-0005-0000-0000-000098070000}"/>
    <cellStyle name="Total" xfId="17" builtinId="25" customBuiltin="1"/>
  </cellStyles>
  <dxfs count="0"/>
  <tableStyles count="0" defaultTableStyle="TableStyleMedium2" defaultPivotStyle="PivotStyleLight16"/>
  <colors>
    <mruColors>
      <color rgb="FF66FFFF"/>
      <color rgb="FFFF9966"/>
      <color rgb="FF336699"/>
      <color rgb="FF003366"/>
      <color rgb="FF000066"/>
      <color rgb="FF006699"/>
      <color rgb="FF3333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76199</xdr:colOff>
      <xdr:row>10</xdr:row>
      <xdr:rowOff>152399</xdr:rowOff>
    </xdr:from>
    <xdr:to>
      <xdr:col>7</xdr:col>
      <xdr:colOff>7620</xdr:colOff>
      <xdr:row>32</xdr:row>
      <xdr:rowOff>168472</xdr:rowOff>
    </xdr:to>
    <xdr:pic>
      <xdr:nvPicPr>
        <xdr:cNvPr id="5" name="Imagen 4">
          <a:extLst>
            <a:ext uri="{FF2B5EF4-FFF2-40B4-BE49-F238E27FC236}">
              <a16:creationId xmlns:a16="http://schemas.microsoft.com/office/drawing/2014/main" id="{7A6BB2C1-AB04-435E-8CA9-33B8E58F06A1}"/>
            </a:ext>
          </a:extLst>
        </xdr:cNvPr>
        <xdr:cNvPicPr>
          <a:picLocks noChangeAspect="1"/>
        </xdr:cNvPicPr>
      </xdr:nvPicPr>
      <xdr:blipFill rotWithShape="1">
        <a:blip xmlns:r="http://schemas.openxmlformats.org/officeDocument/2006/relationships" r:embed="rId1">
          <a:alphaModFix amt="8000"/>
        </a:blip>
        <a:srcRect l="4057"/>
        <a:stretch/>
      </xdr:blipFill>
      <xdr:spPr>
        <a:xfrm>
          <a:off x="1737359" y="2385059"/>
          <a:ext cx="3101341" cy="3048833"/>
        </a:xfrm>
        <a:prstGeom prst="rect">
          <a:avLst/>
        </a:prstGeom>
        <a:effectLst>
          <a:outerShdw blurRad="50800" dist="50800" dir="5400000" algn="ctr" rotWithShape="0">
            <a:srgbClr val="000000">
              <a:alpha val="0"/>
            </a:srgbClr>
          </a:out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errerepy02\Contabilidad\ITAU%20CASA%20DE%20BOLSA\INFORMES%20A%20LA%20CNV\2021\01.%20Informe%20al%2031.03.2021\V1%20-%20INFORME\V1_Ita&#250;%20Invest%20CBSA_EEFF%20y%20Notas%20CNV%20al%2031.0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Información general"/>
      <sheetName val="EERR 032020"/>
      <sheetName val="BG 2020"/>
      <sheetName val="BG 032021"/>
      <sheetName val="Clasificación"/>
      <sheetName val="Balance General"/>
      <sheetName val="Estado de Resultados"/>
      <sheetName val="Variación Patrimonio Neto"/>
      <sheetName val="Flujo de Efectivo"/>
      <sheetName val="CA FE"/>
      <sheetName val="Notas 1 a Nota 4"/>
      <sheetName val="Nota 5 - Inc. 5.a a 5.d"/>
      <sheetName val="Nota 5 - Inc. 5.e"/>
      <sheetName val="Cartera Propia"/>
      <sheetName val="Nota 5 - Inc. 5.f a 5aa"/>
      <sheetName val="Nota 6 a Nota 12"/>
      <sheetName val="Cuentas de Orden"/>
    </sheetNames>
    <sheetDataSet>
      <sheetData sheetId="0"/>
      <sheetData sheetId="1"/>
      <sheetData sheetId="2"/>
      <sheetData sheetId="3"/>
      <sheetData sheetId="4">
        <row r="1">
          <cell r="C1" t="str">
            <v>ITAÚ INVEST CASA DE BOLSA S.A.</v>
          </cell>
          <cell r="D1"/>
        </row>
        <row r="2">
          <cell r="C2" t="str">
            <v>Balance General - Moneda Local</v>
          </cell>
        </row>
        <row r="3">
          <cell r="B3"/>
          <cell r="C3"/>
        </row>
        <row r="4">
          <cell r="C4" t="str">
            <v>Del   01/01/2021   al   31/03/2021</v>
          </cell>
        </row>
        <row r="5">
          <cell r="B5" t="str">
            <v>Cuenta</v>
          </cell>
          <cell r="C5" t="str">
            <v>Descripción</v>
          </cell>
          <cell r="D5" t="str">
            <v>GS</v>
          </cell>
          <cell r="E5"/>
          <cell r="F5" t="str">
            <v>USD</v>
          </cell>
        </row>
        <row r="6">
          <cell r="B6">
            <v>1</v>
          </cell>
          <cell r="C6" t="str">
            <v>ACTIVO</v>
          </cell>
          <cell r="D6">
            <v>18728654297</v>
          </cell>
          <cell r="F6">
            <v>2983438.450000003</v>
          </cell>
        </row>
        <row r="7">
          <cell r="B7">
            <v>11</v>
          </cell>
          <cell r="C7" t="str">
            <v>ACTIVO CORRIENTE</v>
          </cell>
          <cell r="D7">
            <v>17828654297</v>
          </cell>
          <cell r="F7">
            <v>2840070.1899999976</v>
          </cell>
        </row>
        <row r="8">
          <cell r="B8">
            <v>111</v>
          </cell>
          <cell r="C8" t="str">
            <v>DISPONIBILIDADES</v>
          </cell>
          <cell r="D8">
            <v>8838673811</v>
          </cell>
          <cell r="F8">
            <v>1407983.6700000018</v>
          </cell>
        </row>
        <row r="9">
          <cell r="B9">
            <v>11114</v>
          </cell>
          <cell r="C9" t="str">
            <v>Bancos</v>
          </cell>
          <cell r="D9">
            <v>8838673811</v>
          </cell>
          <cell r="F9">
            <v>1407983.6700000018</v>
          </cell>
        </row>
        <row r="10">
          <cell r="B10">
            <v>111141</v>
          </cell>
          <cell r="C10" t="str">
            <v>Bancos Locales</v>
          </cell>
          <cell r="D10">
            <v>8838673811</v>
          </cell>
          <cell r="F10">
            <v>1407983.6700000018</v>
          </cell>
        </row>
        <row r="11">
          <cell r="B11">
            <v>1111411</v>
          </cell>
          <cell r="C11" t="str">
            <v>Bancos - Itau</v>
          </cell>
          <cell r="D11">
            <v>8835673811</v>
          </cell>
          <cell r="F11">
            <v>1407505.7800000012</v>
          </cell>
        </row>
        <row r="12">
          <cell r="B12">
            <v>11114111</v>
          </cell>
          <cell r="C12" t="str">
            <v>Bancos Cuentas Clearing</v>
          </cell>
          <cell r="D12">
            <v>3302718683</v>
          </cell>
          <cell r="F12">
            <v>526116.71000000089</v>
          </cell>
        </row>
        <row r="13">
          <cell r="B13">
            <v>1111411101</v>
          </cell>
          <cell r="C13" t="str">
            <v>Moneda Nacional</v>
          </cell>
          <cell r="D13">
            <v>3302718683</v>
          </cell>
          <cell r="F13">
            <v>526116.71000000089</v>
          </cell>
        </row>
        <row r="14">
          <cell r="B14">
            <v>11114112</v>
          </cell>
          <cell r="C14" t="str">
            <v>Bancos Cuentas Administracion</v>
          </cell>
          <cell r="D14">
            <v>933931338</v>
          </cell>
          <cell r="F14">
            <v>148773.46000000002</v>
          </cell>
        </row>
        <row r="15">
          <cell r="B15">
            <v>1111411201</v>
          </cell>
          <cell r="C15" t="str">
            <v>Moneda Nacional</v>
          </cell>
          <cell r="D15">
            <v>932108968</v>
          </cell>
          <cell r="F15">
            <v>148483.16000000003</v>
          </cell>
        </row>
        <row r="16">
          <cell r="B16">
            <v>1111411202</v>
          </cell>
          <cell r="C16" t="str">
            <v>Moneda Extranjera</v>
          </cell>
          <cell r="D16">
            <v>1822370</v>
          </cell>
          <cell r="F16">
            <v>290.30000000000285</v>
          </cell>
        </row>
        <row r="17">
          <cell r="B17">
            <v>11114113</v>
          </cell>
          <cell r="C17" t="str">
            <v>Bancos Cuentas Cartera Propia</v>
          </cell>
          <cell r="D17">
            <v>4599023790</v>
          </cell>
          <cell r="F17">
            <v>732615.6099999994</v>
          </cell>
        </row>
        <row r="18">
          <cell r="B18">
            <v>1111411301</v>
          </cell>
          <cell r="C18" t="str">
            <v>Moneda Nacional</v>
          </cell>
          <cell r="D18">
            <v>4556183220</v>
          </cell>
          <cell r="F18">
            <v>725791.18999999948</v>
          </cell>
        </row>
        <row r="19">
          <cell r="B19">
            <v>1111411302</v>
          </cell>
          <cell r="C19" t="str">
            <v>Moneda Extranjera</v>
          </cell>
          <cell r="D19">
            <v>42840570</v>
          </cell>
          <cell r="F19">
            <v>6824.4200000000419</v>
          </cell>
        </row>
        <row r="20">
          <cell r="B20">
            <v>1111412</v>
          </cell>
          <cell r="C20" t="str">
            <v>Otros Bancos</v>
          </cell>
          <cell r="D20">
            <v>3000000</v>
          </cell>
          <cell r="F20">
            <v>477.89</v>
          </cell>
        </row>
        <row r="21">
          <cell r="B21">
            <v>11114123</v>
          </cell>
          <cell r="C21" t="str">
            <v>Bancos Cuenta Cartera Propia</v>
          </cell>
          <cell r="D21">
            <v>3000000</v>
          </cell>
          <cell r="F21">
            <v>477.89</v>
          </cell>
        </row>
        <row r="22">
          <cell r="B22">
            <v>1111412301</v>
          </cell>
          <cell r="C22" t="str">
            <v>Moneda Nacional</v>
          </cell>
          <cell r="D22">
            <v>3000000</v>
          </cell>
          <cell r="F22">
            <v>477.89</v>
          </cell>
        </row>
        <row r="23">
          <cell r="B23">
            <v>112</v>
          </cell>
          <cell r="C23" t="str">
            <v>CRÉDITOS VIGENTES</v>
          </cell>
          <cell r="D23">
            <v>1001385628</v>
          </cell>
          <cell r="F23">
            <v>159518.79999999888</v>
          </cell>
        </row>
        <row r="24">
          <cell r="B24">
            <v>11201</v>
          </cell>
          <cell r="C24" t="str">
            <v>Deudores por intermediación</v>
          </cell>
          <cell r="D24">
            <v>994934000</v>
          </cell>
          <cell r="F24">
            <v>158491.06999999844</v>
          </cell>
        </row>
        <row r="25">
          <cell r="B25">
            <v>112011</v>
          </cell>
          <cell r="C25" t="str">
            <v>Deudores por intermediación - Local</v>
          </cell>
          <cell r="D25">
            <v>994934000</v>
          </cell>
          <cell r="F25">
            <v>158491.06999999844</v>
          </cell>
        </row>
        <row r="26">
          <cell r="B26">
            <v>1120112</v>
          </cell>
          <cell r="C26" t="str">
            <v>Deudores por intermediación - No Vincula</v>
          </cell>
          <cell r="D26">
            <v>994934000</v>
          </cell>
          <cell r="F26">
            <v>158491.0700000003</v>
          </cell>
        </row>
        <row r="27">
          <cell r="B27">
            <v>11201121</v>
          </cell>
          <cell r="C27" t="str">
            <v>Comisiones por cobrar por intermediación</v>
          </cell>
          <cell r="D27">
            <v>994934000</v>
          </cell>
          <cell r="F27">
            <v>158491.0700000003</v>
          </cell>
        </row>
        <row r="28">
          <cell r="B28">
            <v>1120112101</v>
          </cell>
          <cell r="C28" t="str">
            <v>Comisiones por cobrar Gs</v>
          </cell>
          <cell r="D28">
            <v>994934000</v>
          </cell>
          <cell r="F28">
            <v>158491.0700000003</v>
          </cell>
        </row>
        <row r="29">
          <cell r="B29">
            <v>11211</v>
          </cell>
          <cell r="C29" t="str">
            <v>Impuestos Nacionales</v>
          </cell>
          <cell r="D29">
            <v>6451628</v>
          </cell>
          <cell r="F29">
            <v>1027.7300000000032</v>
          </cell>
        </row>
        <row r="30">
          <cell r="B30">
            <v>112111</v>
          </cell>
          <cell r="C30" t="str">
            <v>Impuestos Nacionales</v>
          </cell>
          <cell r="D30">
            <v>6451628</v>
          </cell>
          <cell r="F30">
            <v>1027.7300000000032</v>
          </cell>
        </row>
        <row r="31">
          <cell r="B31">
            <v>1121111</v>
          </cell>
          <cell r="C31" t="str">
            <v>Impuestos Nacionales</v>
          </cell>
          <cell r="D31">
            <v>6451628</v>
          </cell>
          <cell r="F31">
            <v>1027.7300000000032</v>
          </cell>
        </row>
        <row r="32">
          <cell r="B32">
            <v>11211111</v>
          </cell>
          <cell r="C32" t="str">
            <v>Impuestos Nacionales</v>
          </cell>
          <cell r="D32">
            <v>6451628</v>
          </cell>
          <cell r="F32">
            <v>1027.7300000000032</v>
          </cell>
        </row>
        <row r="33">
          <cell r="B33">
            <v>1121111101</v>
          </cell>
          <cell r="C33" t="str">
            <v>Anticipo Impuesto a la Renta</v>
          </cell>
          <cell r="D33">
            <v>5577480</v>
          </cell>
          <cell r="F33">
            <v>888.48</v>
          </cell>
        </row>
        <row r="34">
          <cell r="B34">
            <v>1121111105</v>
          </cell>
          <cell r="C34" t="str">
            <v>Retencion RENTA</v>
          </cell>
          <cell r="D34">
            <v>874148</v>
          </cell>
          <cell r="F34">
            <v>139.25</v>
          </cell>
        </row>
        <row r="35">
          <cell r="B35">
            <v>114</v>
          </cell>
          <cell r="C35" t="str">
            <v>INVERSIONES TEMPORARIAS</v>
          </cell>
          <cell r="D35">
            <v>7965995714</v>
          </cell>
          <cell r="F35">
            <v>1268967.7199999988</v>
          </cell>
        </row>
        <row r="36">
          <cell r="B36">
            <v>11402</v>
          </cell>
          <cell r="C36" t="str">
            <v>Títulos Renta Fija</v>
          </cell>
          <cell r="D36">
            <v>7965995714</v>
          </cell>
          <cell r="F36">
            <v>1268967.7199999988</v>
          </cell>
        </row>
        <row r="37">
          <cell r="B37">
            <v>114021</v>
          </cell>
          <cell r="C37" t="str">
            <v>Títulos Valores de Renta Fija - Local</v>
          </cell>
          <cell r="D37">
            <v>7965995714</v>
          </cell>
          <cell r="F37">
            <v>1268967.7199999988</v>
          </cell>
        </row>
        <row r="38">
          <cell r="B38">
            <v>1140212</v>
          </cell>
          <cell r="C38" t="str">
            <v>Emitidos por el Sector Financiero</v>
          </cell>
          <cell r="D38">
            <v>1878254000</v>
          </cell>
          <cell r="F38">
            <v>299202.23</v>
          </cell>
        </row>
        <row r="39">
          <cell r="B39">
            <v>11402122</v>
          </cell>
          <cell r="C39" t="str">
            <v>Bonos Subordinados</v>
          </cell>
          <cell r="D39">
            <v>500000000</v>
          </cell>
          <cell r="F39">
            <v>79649.03</v>
          </cell>
        </row>
        <row r="40">
          <cell r="B40">
            <v>1140212201</v>
          </cell>
          <cell r="C40" t="str">
            <v>Bonos Subordinados - Gs</v>
          </cell>
          <cell r="D40">
            <v>500000000</v>
          </cell>
          <cell r="F40">
            <v>79649.03</v>
          </cell>
        </row>
        <row r="41">
          <cell r="B41">
            <v>11402123</v>
          </cell>
          <cell r="C41" t="str">
            <v>CDA</v>
          </cell>
          <cell r="D41">
            <v>1378254000</v>
          </cell>
          <cell r="F41">
            <v>219553.19999999972</v>
          </cell>
        </row>
        <row r="42">
          <cell r="B42">
            <v>1140212301</v>
          </cell>
          <cell r="C42" t="str">
            <v>CDA - Gs</v>
          </cell>
          <cell r="D42">
            <v>750500000</v>
          </cell>
          <cell r="F42">
            <v>119553.19999999974</v>
          </cell>
        </row>
        <row r="43">
          <cell r="B43">
            <v>1140212302</v>
          </cell>
          <cell r="C43" t="str">
            <v>CDA - U$S</v>
          </cell>
          <cell r="D43">
            <v>627754000</v>
          </cell>
          <cell r="F43">
            <v>100000</v>
          </cell>
        </row>
        <row r="44">
          <cell r="B44">
            <v>1140213</v>
          </cell>
          <cell r="C44" t="str">
            <v>Emitidos por Entidades del Sector Privad</v>
          </cell>
          <cell r="D44">
            <v>4968000000</v>
          </cell>
          <cell r="F44">
            <v>791392.81000000052</v>
          </cell>
        </row>
        <row r="45">
          <cell r="B45">
            <v>11402131</v>
          </cell>
          <cell r="C45" t="str">
            <v>Bonos Corporativos</v>
          </cell>
          <cell r="D45">
            <v>4968000000</v>
          </cell>
          <cell r="F45">
            <v>791392.81000000052</v>
          </cell>
        </row>
        <row r="46">
          <cell r="B46">
            <v>1140213101</v>
          </cell>
          <cell r="C46" t="str">
            <v>Bonos Corporativos - Gs</v>
          </cell>
          <cell r="D46">
            <v>4968000000</v>
          </cell>
          <cell r="F46">
            <v>791392.81000000052</v>
          </cell>
        </row>
        <row r="47">
          <cell r="B47">
            <v>1140214</v>
          </cell>
          <cell r="C47" t="str">
            <v>Emitidos por Empresas Vinculadas</v>
          </cell>
          <cell r="D47">
            <v>927754000</v>
          </cell>
          <cell r="F47">
            <v>147789.41999999993</v>
          </cell>
        </row>
        <row r="48">
          <cell r="B48">
            <v>11402143</v>
          </cell>
          <cell r="C48" t="str">
            <v>CDA</v>
          </cell>
          <cell r="D48">
            <v>927754000</v>
          </cell>
          <cell r="F48">
            <v>147789.41999999993</v>
          </cell>
        </row>
        <row r="49">
          <cell r="B49">
            <v>1140214301</v>
          </cell>
          <cell r="C49" t="str">
            <v>CDA - Gs - VINCULADAS</v>
          </cell>
          <cell r="D49">
            <v>300000000</v>
          </cell>
          <cell r="F49">
            <v>47789.419999999925</v>
          </cell>
        </row>
        <row r="50">
          <cell r="B50">
            <v>1140214302</v>
          </cell>
          <cell r="C50" t="str">
            <v>CDA - U$S - VINCULADAS</v>
          </cell>
          <cell r="D50">
            <v>627754000</v>
          </cell>
          <cell r="F50">
            <v>100000</v>
          </cell>
        </row>
        <row r="51">
          <cell r="B51">
            <v>1140219</v>
          </cell>
          <cell r="C51" t="str">
            <v>Colocación de Valores en el Mercado Secu</v>
          </cell>
          <cell r="D51">
            <v>134391297</v>
          </cell>
          <cell r="F51">
            <v>21408.27</v>
          </cell>
        </row>
        <row r="52">
          <cell r="B52">
            <v>11402191</v>
          </cell>
          <cell r="C52" t="str">
            <v>Primas Diferidas por Diferencia de Preci</v>
          </cell>
          <cell r="D52">
            <v>-514</v>
          </cell>
          <cell r="F52">
            <v>-9.0000000000003411E-2</v>
          </cell>
        </row>
        <row r="53">
          <cell r="B53">
            <v>1140219107</v>
          </cell>
          <cell r="C53" t="str">
            <v>Dif. Precio (+) Bonos Corporativos - Gs</v>
          </cell>
          <cell r="D53">
            <v>-356</v>
          </cell>
          <cell r="F53">
            <v>-6.0000000000002281E-2</v>
          </cell>
        </row>
        <row r="54">
          <cell r="B54">
            <v>1140219119</v>
          </cell>
          <cell r="C54" t="str">
            <v>Dif. Precio (+) Bonos Corporativos - Gs</v>
          </cell>
          <cell r="D54">
            <v>-158</v>
          </cell>
          <cell r="F54">
            <v>-2.9999999999999916E-2</v>
          </cell>
        </row>
        <row r="55">
          <cell r="B55">
            <v>11402192</v>
          </cell>
          <cell r="C55" t="str">
            <v>Prima por Diferencia de Precios (-)</v>
          </cell>
          <cell r="D55">
            <v>134391811</v>
          </cell>
          <cell r="F55">
            <v>21408.359999999997</v>
          </cell>
        </row>
        <row r="56">
          <cell r="B56">
            <v>1140219203</v>
          </cell>
          <cell r="C56" t="str">
            <v>Dif. Precio (-) Bonos Subordinados - Gs</v>
          </cell>
          <cell r="D56">
            <v>12575722</v>
          </cell>
          <cell r="F56">
            <v>2003.2899999999991</v>
          </cell>
        </row>
        <row r="57">
          <cell r="B57">
            <v>1140219205</v>
          </cell>
          <cell r="C57" t="str">
            <v>Dif. Precio (-) CDA - Gs</v>
          </cell>
          <cell r="D57">
            <v>15106869</v>
          </cell>
          <cell r="F57">
            <v>2406.5</v>
          </cell>
        </row>
        <row r="58">
          <cell r="B58">
            <v>1140219206</v>
          </cell>
          <cell r="C58" t="str">
            <v>Dif. Precio (-) CDA - U$S</v>
          </cell>
          <cell r="D58">
            <v>7015653</v>
          </cell>
          <cell r="F58">
            <v>1117.58</v>
          </cell>
        </row>
        <row r="59">
          <cell r="B59">
            <v>1140219207</v>
          </cell>
          <cell r="C59" t="str">
            <v>Dif. Precio (-) Bonos Corporativos - Gs</v>
          </cell>
          <cell r="D59">
            <v>95313978</v>
          </cell>
          <cell r="F59">
            <v>15183.330000000004</v>
          </cell>
        </row>
        <row r="60">
          <cell r="B60">
            <v>1140219218</v>
          </cell>
          <cell r="C60" t="str">
            <v>Dif. Precio (-) CDA - U$S VINCULADAS</v>
          </cell>
          <cell r="D60">
            <v>4379589</v>
          </cell>
          <cell r="F60">
            <v>697.66</v>
          </cell>
        </row>
        <row r="61">
          <cell r="B61">
            <v>1140224</v>
          </cell>
          <cell r="C61" t="str">
            <v>Intereses Devengados s/ Renta Fija</v>
          </cell>
          <cell r="D61">
            <v>57596417</v>
          </cell>
          <cell r="F61">
            <v>9174.9900000002235</v>
          </cell>
        </row>
        <row r="62">
          <cell r="B62">
            <v>11402241</v>
          </cell>
          <cell r="C62" t="str">
            <v>Intereses a Cobrar s/ Renta Fija</v>
          </cell>
          <cell r="D62">
            <v>3229456819</v>
          </cell>
          <cell r="F62">
            <v>514446.24000000017</v>
          </cell>
        </row>
        <row r="63">
          <cell r="B63">
            <v>1140224103</v>
          </cell>
          <cell r="C63" t="str">
            <v>Int. a Cobrar - Bonos Subord. - Gs</v>
          </cell>
          <cell r="D63">
            <v>30739726</v>
          </cell>
          <cell r="F63">
            <v>4896.7800000000025</v>
          </cell>
        </row>
        <row r="64">
          <cell r="B64">
            <v>1140224105</v>
          </cell>
          <cell r="C64" t="str">
            <v>Int. a Cobrar - CDA - Gs</v>
          </cell>
          <cell r="D64">
            <v>86695134</v>
          </cell>
          <cell r="F64">
            <v>13810.369999999995</v>
          </cell>
        </row>
        <row r="65">
          <cell r="B65">
            <v>1140224106</v>
          </cell>
          <cell r="C65" t="str">
            <v>Int. a Cobrar - CDA - U$S</v>
          </cell>
          <cell r="D65">
            <v>33627024</v>
          </cell>
          <cell r="F65">
            <v>5356.7200000000012</v>
          </cell>
        </row>
        <row r="66">
          <cell r="B66">
            <v>1140224107</v>
          </cell>
          <cell r="C66" t="str">
            <v>Int. a Cobrar - Bonos Corporativos - Gs</v>
          </cell>
          <cell r="D66">
            <v>3013595480</v>
          </cell>
          <cell r="F66">
            <v>480059.94000000041</v>
          </cell>
        </row>
        <row r="67">
          <cell r="B67">
            <v>1140224117</v>
          </cell>
          <cell r="C67" t="str">
            <v>Int. a Cobrar - CDA - Gs VINCULADAS</v>
          </cell>
          <cell r="D67">
            <v>25070411</v>
          </cell>
          <cell r="F67">
            <v>3993.6699999999259</v>
          </cell>
        </row>
        <row r="68">
          <cell r="B68">
            <v>1140224118</v>
          </cell>
          <cell r="C68" t="str">
            <v>Int. a Cobrar - CDA - U$S VINCULADAS</v>
          </cell>
          <cell r="D68">
            <v>39729044</v>
          </cell>
          <cell r="F68">
            <v>6328.76</v>
          </cell>
        </row>
        <row r="69">
          <cell r="B69">
            <v>11402242</v>
          </cell>
          <cell r="C69" t="str">
            <v>(Intereses a Devengar)</v>
          </cell>
          <cell r="D69">
            <v>-3171860402</v>
          </cell>
          <cell r="F69">
            <v>-505271.25</v>
          </cell>
        </row>
        <row r="70">
          <cell r="B70">
            <v>1140224203</v>
          </cell>
          <cell r="C70" t="str">
            <v>Int. a Deveng. Bonos Sub. - Gs</v>
          </cell>
          <cell r="D70">
            <v>-18410959</v>
          </cell>
          <cell r="F70">
            <v>-2932.8300000000017</v>
          </cell>
        </row>
        <row r="71">
          <cell r="B71">
            <v>1140224205</v>
          </cell>
          <cell r="C71" t="str">
            <v>Int. a Deveng. CDA - Gs</v>
          </cell>
          <cell r="D71">
            <v>-72147562</v>
          </cell>
          <cell r="F71">
            <v>-11492.970000000001</v>
          </cell>
        </row>
        <row r="72">
          <cell r="B72">
            <v>1140224206</v>
          </cell>
          <cell r="C72" t="str">
            <v>Int. a Deveng. CDA - U$S</v>
          </cell>
          <cell r="D72">
            <v>-29870776</v>
          </cell>
          <cell r="F72">
            <v>-4758.3600000000006</v>
          </cell>
        </row>
        <row r="73">
          <cell r="B73">
            <v>1140224207</v>
          </cell>
          <cell r="C73" t="str">
            <v>Int. a Deveng. Bonos Corp. - Gs</v>
          </cell>
          <cell r="D73">
            <v>-2989676575</v>
          </cell>
          <cell r="F73">
            <v>-476249.70999999996</v>
          </cell>
        </row>
        <row r="74">
          <cell r="B74">
            <v>1140224217</v>
          </cell>
          <cell r="C74" t="str">
            <v>Int. a Deveng. CDA - Gs VINC.</v>
          </cell>
          <cell r="D74">
            <v>-24003288</v>
          </cell>
          <cell r="F74">
            <v>-3823.6800000001676</v>
          </cell>
        </row>
        <row r="75">
          <cell r="B75">
            <v>1140224218</v>
          </cell>
          <cell r="C75" t="str">
            <v>Int. a Deveng. CDA - U$S VINC.</v>
          </cell>
          <cell r="D75">
            <v>-37751242</v>
          </cell>
          <cell r="F75">
            <v>-6013.7</v>
          </cell>
        </row>
        <row r="76">
          <cell r="B76">
            <v>119</v>
          </cell>
          <cell r="C76" t="str">
            <v>OTROS ACTIVOS CORRIENTES</v>
          </cell>
          <cell r="D76">
            <v>22599144</v>
          </cell>
          <cell r="F76">
            <v>3600</v>
          </cell>
        </row>
        <row r="77">
          <cell r="B77">
            <v>11901</v>
          </cell>
          <cell r="C77" t="str">
            <v>Gastos Pagados por Adelantado</v>
          </cell>
          <cell r="D77">
            <v>22599144</v>
          </cell>
          <cell r="F77">
            <v>3600</v>
          </cell>
        </row>
        <row r="78">
          <cell r="B78">
            <v>119011</v>
          </cell>
          <cell r="C78" t="str">
            <v>Gastos Pagados por Adelantado</v>
          </cell>
          <cell r="D78">
            <v>22599144</v>
          </cell>
          <cell r="F78">
            <v>3600</v>
          </cell>
        </row>
        <row r="79">
          <cell r="B79">
            <v>11901113</v>
          </cell>
          <cell r="C79" t="str">
            <v>Aranceles - BVPASA</v>
          </cell>
          <cell r="D79">
            <v>22599144</v>
          </cell>
          <cell r="F79">
            <v>3600</v>
          </cell>
        </row>
        <row r="80">
          <cell r="B80">
            <v>1190111302</v>
          </cell>
          <cell r="C80" t="str">
            <v>Aranceles - BVPASA U$S</v>
          </cell>
          <cell r="D80">
            <v>22599144</v>
          </cell>
          <cell r="F80">
            <v>3600</v>
          </cell>
        </row>
        <row r="81">
          <cell r="B81">
            <v>12</v>
          </cell>
          <cell r="C81" t="str">
            <v>ACTIVO NO CORRIENTE</v>
          </cell>
          <cell r="D81">
            <v>900000000</v>
          </cell>
          <cell r="F81">
            <v>143368.26</v>
          </cell>
        </row>
        <row r="82">
          <cell r="B82">
            <v>121</v>
          </cell>
          <cell r="C82" t="str">
            <v>INVERSIONES PERMANENTES</v>
          </cell>
          <cell r="D82">
            <v>900000000</v>
          </cell>
          <cell r="F82">
            <v>143368.26</v>
          </cell>
        </row>
        <row r="83">
          <cell r="B83">
            <v>12103</v>
          </cell>
          <cell r="C83" t="str">
            <v>ACCION DE LA BOLSA DE VALORES</v>
          </cell>
          <cell r="D83">
            <v>900000000</v>
          </cell>
          <cell r="F83">
            <v>143368.26</v>
          </cell>
        </row>
        <row r="84">
          <cell r="B84">
            <v>121031</v>
          </cell>
          <cell r="C84" t="str">
            <v>ACCION DE LA BOLSA DE VALORES</v>
          </cell>
          <cell r="D84">
            <v>900000000</v>
          </cell>
          <cell r="F84">
            <v>143368.26</v>
          </cell>
        </row>
        <row r="85">
          <cell r="B85">
            <v>1210311</v>
          </cell>
          <cell r="C85" t="str">
            <v>ACCION DE LA BOLSA DE VALORES</v>
          </cell>
          <cell r="D85">
            <v>900000000</v>
          </cell>
          <cell r="F85">
            <v>143368.26</v>
          </cell>
        </row>
        <row r="86">
          <cell r="B86">
            <v>12103111</v>
          </cell>
          <cell r="C86" t="str">
            <v>ACCION DE LA BOLSA DE VALORES</v>
          </cell>
          <cell r="D86">
            <v>900000000</v>
          </cell>
          <cell r="F86">
            <v>143368.26</v>
          </cell>
        </row>
        <row r="87">
          <cell r="B87">
            <v>1210311101</v>
          </cell>
          <cell r="C87" t="str">
            <v>Acción BVPASA - ITAU Casa de Bolsa</v>
          </cell>
          <cell r="D87">
            <v>900000000</v>
          </cell>
          <cell r="F87">
            <v>143368.26</v>
          </cell>
        </row>
        <row r="88">
          <cell r="B88">
            <v>2</v>
          </cell>
          <cell r="C88" t="str">
            <v>PASIVO</v>
          </cell>
          <cell r="D88">
            <v>422008902</v>
          </cell>
          <cell r="F88">
            <v>66444.179999999702</v>
          </cell>
        </row>
        <row r="89">
          <cell r="B89">
            <v>21</v>
          </cell>
          <cell r="C89" t="str">
            <v>PASIVO CORRIENTE</v>
          </cell>
          <cell r="D89">
            <v>422008902</v>
          </cell>
          <cell r="F89">
            <v>66444.179999999702</v>
          </cell>
        </row>
        <row r="90">
          <cell r="B90">
            <v>214</v>
          </cell>
          <cell r="C90" t="str">
            <v>PROVISIONES</v>
          </cell>
          <cell r="D90">
            <v>422008902</v>
          </cell>
          <cell r="F90">
            <v>66444.179999999993</v>
          </cell>
        </row>
        <row r="91">
          <cell r="B91">
            <v>21401</v>
          </cell>
          <cell r="C91" t="str">
            <v>Sueldos y Cargas Sociales</v>
          </cell>
          <cell r="D91">
            <v>236565933</v>
          </cell>
          <cell r="F91">
            <v>37246.680000000008</v>
          </cell>
        </row>
        <row r="92">
          <cell r="B92">
            <v>214011</v>
          </cell>
          <cell r="C92" t="str">
            <v>Sueldos y Cargas Sociales</v>
          </cell>
          <cell r="D92">
            <v>236565933</v>
          </cell>
          <cell r="F92">
            <v>37246.680000000008</v>
          </cell>
        </row>
        <row r="93">
          <cell r="B93">
            <v>2140111</v>
          </cell>
          <cell r="C93" t="str">
            <v>Sueldos y Cargas Sociales</v>
          </cell>
          <cell r="D93">
            <v>236565933</v>
          </cell>
          <cell r="F93">
            <v>37246.680000000008</v>
          </cell>
        </row>
        <row r="94">
          <cell r="B94">
            <v>21401111</v>
          </cell>
          <cell r="C94" t="str">
            <v>Sueldos y Cargas Sociales a Pagar</v>
          </cell>
          <cell r="D94">
            <v>236565933</v>
          </cell>
          <cell r="F94">
            <v>37246.680000000008</v>
          </cell>
        </row>
        <row r="95">
          <cell r="B95">
            <v>2140111103</v>
          </cell>
          <cell r="C95" t="str">
            <v>Cargas Sociales</v>
          </cell>
          <cell r="D95">
            <v>180368451</v>
          </cell>
          <cell r="F95">
            <v>28398.539999999997</v>
          </cell>
        </row>
        <row r="96">
          <cell r="B96">
            <v>2140111105</v>
          </cell>
          <cell r="C96" t="str">
            <v>Aguinaldos por Pagar</v>
          </cell>
          <cell r="D96">
            <v>52784982</v>
          </cell>
          <cell r="F96">
            <v>8310.85</v>
          </cell>
        </row>
        <row r="97">
          <cell r="B97">
            <v>2140111110</v>
          </cell>
          <cell r="C97" t="str">
            <v>Sueldos y Jornales a Pagar</v>
          </cell>
          <cell r="D97">
            <v>3412500</v>
          </cell>
          <cell r="F97">
            <v>537.29</v>
          </cell>
        </row>
        <row r="98">
          <cell r="B98">
            <v>21402</v>
          </cell>
          <cell r="C98" t="str">
            <v>Obligaciones Fiscales</v>
          </cell>
          <cell r="D98">
            <v>89287070</v>
          </cell>
          <cell r="F98">
            <v>14058.010000000002</v>
          </cell>
        </row>
        <row r="99">
          <cell r="B99">
            <v>214021</v>
          </cell>
          <cell r="C99" t="str">
            <v>Obligaciones Fiscales</v>
          </cell>
          <cell r="D99">
            <v>89287070</v>
          </cell>
          <cell r="F99">
            <v>14058.010000000002</v>
          </cell>
        </row>
        <row r="100">
          <cell r="B100">
            <v>2140211</v>
          </cell>
          <cell r="C100" t="str">
            <v>Obligaciones Fiscales</v>
          </cell>
          <cell r="D100">
            <v>89287070</v>
          </cell>
          <cell r="F100">
            <v>14058.010000000002</v>
          </cell>
        </row>
        <row r="101">
          <cell r="B101">
            <v>21402111</v>
          </cell>
          <cell r="C101" t="str">
            <v>Obligaciones Fiscales</v>
          </cell>
          <cell r="D101">
            <v>89287070</v>
          </cell>
          <cell r="F101">
            <v>14058.010000000002</v>
          </cell>
        </row>
        <row r="102">
          <cell r="B102">
            <v>2140211101</v>
          </cell>
          <cell r="C102" t="str">
            <v>Impuesto a la Renta a Pagar</v>
          </cell>
          <cell r="D102">
            <v>27990755</v>
          </cell>
          <cell r="F102">
            <v>4407.07</v>
          </cell>
        </row>
        <row r="103">
          <cell r="B103">
            <v>2140211104</v>
          </cell>
          <cell r="C103" t="str">
            <v>IVA Debito Fiscal a Pagar</v>
          </cell>
          <cell r="D103">
            <v>61296315</v>
          </cell>
          <cell r="F103">
            <v>9650.94</v>
          </cell>
        </row>
        <row r="104">
          <cell r="B104">
            <v>21403</v>
          </cell>
          <cell r="C104" t="str">
            <v>Otras Provisiones</v>
          </cell>
          <cell r="D104">
            <v>31756714</v>
          </cell>
          <cell r="F104">
            <v>5000.010000000002</v>
          </cell>
        </row>
        <row r="105">
          <cell r="B105">
            <v>214031</v>
          </cell>
          <cell r="C105" t="str">
            <v>Honorarios a Profesionales Externos</v>
          </cell>
          <cell r="D105">
            <v>31756714</v>
          </cell>
          <cell r="F105">
            <v>5000.010000000002</v>
          </cell>
        </row>
        <row r="106">
          <cell r="B106">
            <v>2140311</v>
          </cell>
          <cell r="C106" t="str">
            <v>Honorarios a Profesionales Externos</v>
          </cell>
          <cell r="D106">
            <v>31756714</v>
          </cell>
          <cell r="F106">
            <v>5000.010000000002</v>
          </cell>
        </row>
        <row r="107">
          <cell r="B107">
            <v>21403111</v>
          </cell>
          <cell r="C107" t="str">
            <v>Honorarios a Profesionales Externos</v>
          </cell>
          <cell r="D107">
            <v>31756714</v>
          </cell>
          <cell r="F107">
            <v>5000.010000000002</v>
          </cell>
        </row>
        <row r="108">
          <cell r="B108">
            <v>2140311101</v>
          </cell>
          <cell r="C108" t="str">
            <v>Auditoría Externa</v>
          </cell>
          <cell r="D108">
            <v>31756714</v>
          </cell>
          <cell r="F108">
            <v>5000.01</v>
          </cell>
        </row>
        <row r="109">
          <cell r="B109">
            <v>21405</v>
          </cell>
          <cell r="C109" t="str">
            <v>Otras Provisiones</v>
          </cell>
          <cell r="D109">
            <v>64399185</v>
          </cell>
          <cell r="F109">
            <v>10139.48</v>
          </cell>
        </row>
        <row r="110">
          <cell r="B110">
            <v>214051</v>
          </cell>
          <cell r="C110" t="str">
            <v>Otras Provisiones</v>
          </cell>
          <cell r="D110">
            <v>64399185</v>
          </cell>
          <cell r="F110">
            <v>10139.48</v>
          </cell>
        </row>
        <row r="111">
          <cell r="B111">
            <v>2140511</v>
          </cell>
          <cell r="C111" t="str">
            <v>Otras Provisiones</v>
          </cell>
          <cell r="D111">
            <v>64399185</v>
          </cell>
          <cell r="F111">
            <v>10139.48</v>
          </cell>
        </row>
        <row r="112">
          <cell r="B112">
            <v>21405111</v>
          </cell>
          <cell r="C112" t="str">
            <v>Fondo de Garantía a pagar</v>
          </cell>
          <cell r="D112">
            <v>21845528</v>
          </cell>
          <cell r="F112">
            <v>3439.52</v>
          </cell>
        </row>
        <row r="113">
          <cell r="B113">
            <v>2140511101</v>
          </cell>
          <cell r="C113" t="str">
            <v>Fondos de Garantía a pagar Gs.</v>
          </cell>
          <cell r="D113">
            <v>21829586</v>
          </cell>
          <cell r="F113">
            <v>3437.01</v>
          </cell>
        </row>
        <row r="114">
          <cell r="B114">
            <v>2140511102</v>
          </cell>
          <cell r="C114" t="str">
            <v>Fondos de Garantía a pagar U$S</v>
          </cell>
          <cell r="D114">
            <v>15942</v>
          </cell>
          <cell r="F114">
            <v>2.5100000000000016</v>
          </cell>
        </row>
        <row r="115">
          <cell r="B115">
            <v>21405112</v>
          </cell>
          <cell r="C115" t="str">
            <v>Aranceles a pagar BVPASA</v>
          </cell>
          <cell r="D115">
            <v>42553657</v>
          </cell>
          <cell r="F115">
            <v>6699.9600000000009</v>
          </cell>
        </row>
        <row r="116">
          <cell r="B116">
            <v>2140511202</v>
          </cell>
          <cell r="C116" t="str">
            <v>Aranceles a pagar BVPASA U$S</v>
          </cell>
          <cell r="D116">
            <v>42553657</v>
          </cell>
          <cell r="F116">
            <v>6699.9599999999991</v>
          </cell>
        </row>
        <row r="117">
          <cell r="B117">
            <v>3</v>
          </cell>
          <cell r="C117" t="str">
            <v>PATRIMONIO NETO</v>
          </cell>
          <cell r="D117">
            <v>18306645395</v>
          </cell>
          <cell r="F117">
            <v>2916994.27</v>
          </cell>
        </row>
        <row r="118">
          <cell r="B118">
            <v>301</v>
          </cell>
          <cell r="C118" t="str">
            <v>CAPITAL SOCIAL</v>
          </cell>
          <cell r="D118">
            <v>18200000000</v>
          </cell>
          <cell r="F118">
            <v>2605980.71</v>
          </cell>
        </row>
        <row r="119">
          <cell r="B119">
            <v>3011</v>
          </cell>
          <cell r="C119" t="str">
            <v>Capital Social</v>
          </cell>
          <cell r="D119">
            <v>18200000000</v>
          </cell>
          <cell r="F119">
            <v>2605980.71</v>
          </cell>
        </row>
        <row r="120">
          <cell r="B120">
            <v>30111</v>
          </cell>
          <cell r="C120" t="str">
            <v>Capital Social</v>
          </cell>
          <cell r="D120">
            <v>18200000000</v>
          </cell>
          <cell r="F120">
            <v>2605980.71</v>
          </cell>
        </row>
        <row r="121">
          <cell r="B121">
            <v>301112</v>
          </cell>
          <cell r="C121" t="str">
            <v>Capital Integrado</v>
          </cell>
          <cell r="D121">
            <v>18200000000</v>
          </cell>
          <cell r="F121">
            <v>2605980.71</v>
          </cell>
        </row>
        <row r="122">
          <cell r="B122">
            <v>3011121</v>
          </cell>
          <cell r="C122" t="str">
            <v>Capital Integrado</v>
          </cell>
          <cell r="D122">
            <v>18200000000</v>
          </cell>
          <cell r="F122">
            <v>2605980.71</v>
          </cell>
        </row>
        <row r="123">
          <cell r="B123">
            <v>30111211</v>
          </cell>
          <cell r="C123" t="str">
            <v>Capital Integrado</v>
          </cell>
          <cell r="D123">
            <v>18200000000</v>
          </cell>
          <cell r="F123">
            <v>2605980.71</v>
          </cell>
        </row>
        <row r="124">
          <cell r="B124">
            <v>3011121101</v>
          </cell>
          <cell r="C124" t="str">
            <v>Capital Integrado en Efectivo</v>
          </cell>
          <cell r="D124">
            <v>18200000000</v>
          </cell>
          <cell r="F124">
            <v>2605980.71</v>
          </cell>
        </row>
        <row r="125">
          <cell r="B125">
            <v>302</v>
          </cell>
          <cell r="C125" t="str">
            <v>REVALUACIÓN DE ACCIONES</v>
          </cell>
          <cell r="D125">
            <v>637857678</v>
          </cell>
          <cell r="F125">
            <v>91749.82</v>
          </cell>
        </row>
        <row r="126">
          <cell r="B126">
            <v>3021</v>
          </cell>
          <cell r="C126" t="str">
            <v>Revaluación de Acciones</v>
          </cell>
          <cell r="D126">
            <v>637857678</v>
          </cell>
          <cell r="F126">
            <v>91749.82</v>
          </cell>
        </row>
        <row r="127">
          <cell r="B127">
            <v>30211</v>
          </cell>
          <cell r="C127" t="str">
            <v>Revaluación de Acciones</v>
          </cell>
          <cell r="D127">
            <v>637857678</v>
          </cell>
          <cell r="F127">
            <v>91749.82</v>
          </cell>
        </row>
        <row r="128">
          <cell r="B128">
            <v>302111</v>
          </cell>
          <cell r="C128" t="str">
            <v>Revaluación de Acciones</v>
          </cell>
          <cell r="D128">
            <v>637857678</v>
          </cell>
          <cell r="F128">
            <v>91749.82</v>
          </cell>
        </row>
        <row r="129">
          <cell r="B129">
            <v>3021111</v>
          </cell>
          <cell r="C129" t="str">
            <v>Revaluación de Acciones</v>
          </cell>
          <cell r="D129">
            <v>637857678</v>
          </cell>
          <cell r="F129">
            <v>91749.82</v>
          </cell>
        </row>
        <row r="130">
          <cell r="B130">
            <v>30211111</v>
          </cell>
          <cell r="C130" t="str">
            <v>Revaluación de Acciones</v>
          </cell>
          <cell r="D130">
            <v>637857678</v>
          </cell>
          <cell r="F130">
            <v>91749.82</v>
          </cell>
        </row>
        <row r="131">
          <cell r="B131">
            <v>3021111101</v>
          </cell>
          <cell r="C131" t="str">
            <v>Revaluación de Acciones</v>
          </cell>
          <cell r="D131">
            <v>637857678</v>
          </cell>
          <cell r="F131">
            <v>91749.82</v>
          </cell>
        </row>
        <row r="132">
          <cell r="B132">
            <v>304</v>
          </cell>
          <cell r="C132" t="str">
            <v>RESULTADOS</v>
          </cell>
          <cell r="D132">
            <v>-531212283</v>
          </cell>
          <cell r="F132">
            <v>219263.74000000002</v>
          </cell>
        </row>
        <row r="133">
          <cell r="B133">
            <v>3041</v>
          </cell>
          <cell r="C133" t="str">
            <v>Resultados</v>
          </cell>
          <cell r="D133">
            <v>-531212283</v>
          </cell>
          <cell r="F133">
            <v>219263.74000000002</v>
          </cell>
        </row>
        <row r="134">
          <cell r="B134">
            <v>30411</v>
          </cell>
          <cell r="C134" t="str">
            <v>Resultados</v>
          </cell>
          <cell r="D134">
            <v>-531212283</v>
          </cell>
          <cell r="F134">
            <v>219263.74000000002</v>
          </cell>
        </row>
        <row r="135">
          <cell r="B135">
            <v>304111</v>
          </cell>
          <cell r="C135" t="str">
            <v>Resultados</v>
          </cell>
          <cell r="D135">
            <v>-531212283</v>
          </cell>
          <cell r="F135">
            <v>219263.74000000002</v>
          </cell>
        </row>
        <row r="136">
          <cell r="B136">
            <v>3041111</v>
          </cell>
          <cell r="C136" t="str">
            <v>Resultados</v>
          </cell>
          <cell r="D136">
            <v>-531212283</v>
          </cell>
          <cell r="F136">
            <v>219263.74000000002</v>
          </cell>
        </row>
        <row r="137">
          <cell r="B137">
            <v>30411111</v>
          </cell>
          <cell r="C137" t="str">
            <v>Resultados</v>
          </cell>
          <cell r="D137">
            <v>-531212283</v>
          </cell>
          <cell r="F137">
            <v>219263.74000000002</v>
          </cell>
        </row>
        <row r="138">
          <cell r="B138">
            <v>3041111101</v>
          </cell>
          <cell r="C138" t="str">
            <v>Resultados Acumulados</v>
          </cell>
          <cell r="D138">
            <v>-800236665</v>
          </cell>
          <cell r="F138">
            <v>-80333.84</v>
          </cell>
        </row>
        <row r="139">
          <cell r="B139">
            <v>3041111102</v>
          </cell>
          <cell r="C139" t="str">
            <v>Resultado del Ejercicio</v>
          </cell>
          <cell r="D139">
            <v>269024382</v>
          </cell>
          <cell r="F139">
            <v>299597.58</v>
          </cell>
        </row>
        <row r="140">
          <cell r="B140"/>
          <cell r="C140"/>
          <cell r="D140"/>
          <cell r="F140"/>
        </row>
        <row r="141">
          <cell r="B141"/>
          <cell r="C141"/>
          <cell r="D141"/>
          <cell r="F141"/>
        </row>
        <row r="142">
          <cell r="B142">
            <v>4</v>
          </cell>
          <cell r="C142" t="str">
            <v>INGRESOS</v>
          </cell>
          <cell r="D142">
            <v>2673552805</v>
          </cell>
          <cell r="F142">
            <v>975039.59999999963</v>
          </cell>
        </row>
        <row r="143">
          <cell r="B143">
            <v>41</v>
          </cell>
          <cell r="C143" t="str">
            <v>INGRESOS OPERATIVOS</v>
          </cell>
          <cell r="D143">
            <v>2407808284</v>
          </cell>
          <cell r="F143">
            <v>365824.24000000017</v>
          </cell>
        </row>
        <row r="144">
          <cell r="B144">
            <v>411</v>
          </cell>
          <cell r="C144" t="str">
            <v>Comisiones Cobradas</v>
          </cell>
          <cell r="D144">
            <v>1767413141</v>
          </cell>
          <cell r="F144">
            <v>270270.63000000082</v>
          </cell>
        </row>
        <row r="145">
          <cell r="B145">
            <v>41101</v>
          </cell>
          <cell r="C145" t="str">
            <v>Comisiones Cobradas</v>
          </cell>
          <cell r="D145">
            <v>1763302711</v>
          </cell>
          <cell r="F145">
            <v>269674.48000000045</v>
          </cell>
        </row>
        <row r="146">
          <cell r="B146">
            <v>411011</v>
          </cell>
          <cell r="C146" t="str">
            <v>Comisiones por operaciones en rueda</v>
          </cell>
          <cell r="D146">
            <v>950802711</v>
          </cell>
          <cell r="F146">
            <v>143674.23000000045</v>
          </cell>
        </row>
        <row r="147">
          <cell r="B147">
            <v>4110112</v>
          </cell>
          <cell r="C147" t="str">
            <v>Por intermediación de renta fija</v>
          </cell>
          <cell r="D147">
            <v>950802711</v>
          </cell>
          <cell r="F147">
            <v>143674.23000000001</v>
          </cell>
        </row>
        <row r="148">
          <cell r="B148">
            <v>41101121</v>
          </cell>
          <cell r="C148" t="str">
            <v>Por intermediación de renta fija Gs</v>
          </cell>
          <cell r="D148">
            <v>948970988</v>
          </cell>
          <cell r="F148">
            <v>143409.63</v>
          </cell>
        </row>
        <row r="149">
          <cell r="B149">
            <v>4110112101</v>
          </cell>
          <cell r="C149" t="str">
            <v>Por intermediación de renta fija Gs - PF</v>
          </cell>
          <cell r="D149">
            <v>72519054</v>
          </cell>
          <cell r="F149">
            <v>10981.08</v>
          </cell>
        </row>
        <row r="150">
          <cell r="B150">
            <v>4110112102</v>
          </cell>
          <cell r="C150" t="str">
            <v>Por intermediación de renta fija Gs - PJ</v>
          </cell>
          <cell r="D150">
            <v>876451934</v>
          </cell>
          <cell r="F150">
            <v>132428.54999999999</v>
          </cell>
        </row>
        <row r="151">
          <cell r="B151">
            <v>41101122</v>
          </cell>
          <cell r="C151" t="str">
            <v>Por intermediación de renta fija U$S</v>
          </cell>
          <cell r="D151">
            <v>1831723</v>
          </cell>
          <cell r="F151">
            <v>264.60000000000002</v>
          </cell>
        </row>
        <row r="152">
          <cell r="B152">
            <v>4110112201</v>
          </cell>
          <cell r="C152" t="str">
            <v>Por intermediación de renta fija U$S- PF</v>
          </cell>
          <cell r="D152">
            <v>1831723</v>
          </cell>
          <cell r="F152">
            <v>264.60000000000002</v>
          </cell>
        </row>
        <row r="153">
          <cell r="B153">
            <v>411013</v>
          </cell>
          <cell r="C153" t="str">
            <v>Comisiones por contratos de colocación p</v>
          </cell>
          <cell r="D153">
            <v>812500000</v>
          </cell>
          <cell r="F153">
            <v>126000.25</v>
          </cell>
        </row>
        <row r="154">
          <cell r="B154">
            <v>4110131</v>
          </cell>
          <cell r="C154" t="str">
            <v>Por contratos de de colocación primaria</v>
          </cell>
          <cell r="D154">
            <v>812500000</v>
          </cell>
          <cell r="F154">
            <v>126000.25</v>
          </cell>
        </row>
        <row r="155">
          <cell r="B155">
            <v>41101311</v>
          </cell>
          <cell r="C155" t="str">
            <v>Por contratos de de colocación primaria</v>
          </cell>
          <cell r="D155">
            <v>812500000</v>
          </cell>
          <cell r="F155">
            <v>126000.25</v>
          </cell>
        </row>
        <row r="156">
          <cell r="B156">
            <v>4110131102</v>
          </cell>
          <cell r="C156" t="str">
            <v>Por contratos de coloc. Primaria - PJ</v>
          </cell>
          <cell r="D156">
            <v>812500000</v>
          </cell>
          <cell r="F156">
            <v>126000.25</v>
          </cell>
        </row>
        <row r="157">
          <cell r="B157">
            <v>411014</v>
          </cell>
          <cell r="C157" t="str">
            <v>Comisiones por Operaciones Extrabursat.</v>
          </cell>
          <cell r="D157">
            <v>4110430</v>
          </cell>
          <cell r="F157">
            <v>596.15</v>
          </cell>
        </row>
        <row r="158">
          <cell r="B158">
            <v>4110141</v>
          </cell>
          <cell r="C158" t="str">
            <v>Por Intermediación de Renta Fija</v>
          </cell>
          <cell r="D158">
            <v>4110430</v>
          </cell>
          <cell r="F158">
            <v>596.15</v>
          </cell>
        </row>
        <row r="159">
          <cell r="B159">
            <v>41101412</v>
          </cell>
          <cell r="C159" t="str">
            <v>Por Intermediación de Renta Fija U$S</v>
          </cell>
          <cell r="D159">
            <v>4110430</v>
          </cell>
          <cell r="F159">
            <v>596.15</v>
          </cell>
        </row>
        <row r="160">
          <cell r="B160">
            <v>4110141201</v>
          </cell>
          <cell r="C160" t="str">
            <v>Por Intermediación de Renta Fija U$S PF</v>
          </cell>
          <cell r="D160">
            <v>4110430</v>
          </cell>
          <cell r="F160">
            <v>596.15</v>
          </cell>
        </row>
        <row r="161">
          <cell r="B161">
            <v>413</v>
          </cell>
          <cell r="C161" t="str">
            <v>Ingresos y rentas de cartera propia</v>
          </cell>
          <cell r="D161">
            <v>559293507</v>
          </cell>
          <cell r="F161">
            <v>83296.53</v>
          </cell>
        </row>
        <row r="162">
          <cell r="B162">
            <v>41301</v>
          </cell>
          <cell r="C162" t="str">
            <v>Intereses y dividendos de cartera propia</v>
          </cell>
          <cell r="D162">
            <v>559293507</v>
          </cell>
          <cell r="F162">
            <v>83296.53</v>
          </cell>
        </row>
        <row r="163">
          <cell r="B163">
            <v>413011</v>
          </cell>
          <cell r="C163" t="str">
            <v>Intereses y dividendos de cartera propia</v>
          </cell>
          <cell r="D163">
            <v>559293507</v>
          </cell>
          <cell r="F163">
            <v>83296.53</v>
          </cell>
        </row>
        <row r="164">
          <cell r="B164">
            <v>4130111</v>
          </cell>
          <cell r="C164" t="str">
            <v>Intereses y dividendos de cartera propia</v>
          </cell>
          <cell r="D164">
            <v>79322911</v>
          </cell>
          <cell r="F164">
            <v>11964.199999999999</v>
          </cell>
        </row>
        <row r="165">
          <cell r="B165">
            <v>41301111</v>
          </cell>
          <cell r="C165" t="str">
            <v>Intereses y dividendos de cartera propia</v>
          </cell>
          <cell r="D165">
            <v>79322911</v>
          </cell>
          <cell r="F165">
            <v>11964.2</v>
          </cell>
        </row>
        <row r="166">
          <cell r="B166">
            <v>4130111103</v>
          </cell>
          <cell r="C166" t="str">
            <v>Bonos Subordinados - Gs</v>
          </cell>
          <cell r="D166">
            <v>14280822</v>
          </cell>
          <cell r="F166">
            <v>2158.3200000000002</v>
          </cell>
        </row>
        <row r="167">
          <cell r="B167">
            <v>4130111104</v>
          </cell>
          <cell r="C167" t="str">
            <v>Bonos Subordinados - U$S</v>
          </cell>
          <cell r="D167">
            <v>1258200</v>
          </cell>
          <cell r="F167">
            <v>182.85000000000014</v>
          </cell>
        </row>
        <row r="168">
          <cell r="B168">
            <v>4130111105</v>
          </cell>
          <cell r="C168" t="str">
            <v>CDA - Gs</v>
          </cell>
          <cell r="D168">
            <v>18648642</v>
          </cell>
          <cell r="F168">
            <v>2808.91</v>
          </cell>
        </row>
        <row r="169">
          <cell r="B169">
            <v>4130111106</v>
          </cell>
          <cell r="C169" t="str">
            <v>CDA - U$S</v>
          </cell>
          <cell r="D169">
            <v>12631108</v>
          </cell>
          <cell r="F169">
            <v>1870.75</v>
          </cell>
        </row>
        <row r="170">
          <cell r="B170">
            <v>4130111107</v>
          </cell>
          <cell r="C170" t="str">
            <v>Bonos Corporativos - Gs</v>
          </cell>
          <cell r="D170">
            <v>20334247</v>
          </cell>
          <cell r="F170">
            <v>3132.06</v>
          </cell>
        </row>
        <row r="171">
          <cell r="B171">
            <v>4130111117</v>
          </cell>
          <cell r="C171" t="str">
            <v>CDA - Gs VINCULADAS</v>
          </cell>
          <cell r="D171">
            <v>9207671</v>
          </cell>
          <cell r="F171">
            <v>1359.26</v>
          </cell>
        </row>
        <row r="172">
          <cell r="B172">
            <v>4130111118</v>
          </cell>
          <cell r="C172" t="str">
            <v>CDA - U$S VINCULADAS</v>
          </cell>
          <cell r="D172">
            <v>2962221</v>
          </cell>
          <cell r="F172">
            <v>452.05</v>
          </cell>
        </row>
        <row r="173">
          <cell r="B173">
            <v>4130112</v>
          </cell>
          <cell r="C173" t="str">
            <v>Por diferencia de valor de títulos valor</v>
          </cell>
          <cell r="D173">
            <v>479970596</v>
          </cell>
          <cell r="F173">
            <v>71332.33</v>
          </cell>
        </row>
        <row r="174">
          <cell r="B174">
            <v>41301121</v>
          </cell>
          <cell r="C174" t="str">
            <v>Primas por valor de compra</v>
          </cell>
          <cell r="D174">
            <v>22324</v>
          </cell>
          <cell r="F174">
            <v>2.99000000000001</v>
          </cell>
        </row>
        <row r="175">
          <cell r="B175">
            <v>4130112105</v>
          </cell>
          <cell r="C175" t="str">
            <v>CDA - Gs</v>
          </cell>
          <cell r="D175">
            <v>22324</v>
          </cell>
          <cell r="F175">
            <v>3.19</v>
          </cell>
        </row>
        <row r="176">
          <cell r="B176">
            <v>41301123</v>
          </cell>
          <cell r="C176" t="str">
            <v>Prima por valor de venta</v>
          </cell>
          <cell r="D176">
            <v>479948272</v>
          </cell>
          <cell r="F176">
            <v>71329.34</v>
          </cell>
        </row>
        <row r="177">
          <cell r="B177">
            <v>4130112303</v>
          </cell>
          <cell r="C177" t="str">
            <v>Bonos Subordinados - Gs</v>
          </cell>
          <cell r="D177">
            <v>15849231</v>
          </cell>
          <cell r="F177">
            <v>2457.86</v>
          </cell>
        </row>
        <row r="178">
          <cell r="B178">
            <v>4130112304</v>
          </cell>
          <cell r="C178" t="str">
            <v>Bonos Subordinados - U$S</v>
          </cell>
          <cell r="D178">
            <v>13159951</v>
          </cell>
          <cell r="F178">
            <v>1901.01</v>
          </cell>
        </row>
        <row r="179">
          <cell r="B179">
            <v>4130112305</v>
          </cell>
          <cell r="C179" t="str">
            <v>CDA - Gs</v>
          </cell>
          <cell r="D179">
            <v>276713544</v>
          </cell>
          <cell r="F179">
            <v>40771.339999999997</v>
          </cell>
        </row>
        <row r="180">
          <cell r="B180">
            <v>4130112306</v>
          </cell>
          <cell r="C180" t="str">
            <v>CDA - U$S</v>
          </cell>
          <cell r="D180">
            <v>8089926</v>
          </cell>
          <cell r="F180">
            <v>1173.31</v>
          </cell>
        </row>
        <row r="181">
          <cell r="B181">
            <v>4130112307</v>
          </cell>
          <cell r="C181" t="str">
            <v>Bonos Corporativos - Gs</v>
          </cell>
          <cell r="D181">
            <v>117682327</v>
          </cell>
          <cell r="F181">
            <v>18020.189999999999</v>
          </cell>
        </row>
        <row r="182">
          <cell r="B182">
            <v>4130112317</v>
          </cell>
          <cell r="C182" t="str">
            <v>CDA - Gs VINCULADAS</v>
          </cell>
          <cell r="D182">
            <v>43974273</v>
          </cell>
          <cell r="F182">
            <v>6352.96</v>
          </cell>
        </row>
        <row r="183">
          <cell r="B183">
            <v>4130112318</v>
          </cell>
          <cell r="C183" t="str">
            <v>CDA - U$S VINCULADAS</v>
          </cell>
          <cell r="D183">
            <v>4479020</v>
          </cell>
          <cell r="F183">
            <v>652.66999999999996</v>
          </cell>
        </row>
        <row r="184">
          <cell r="B184">
            <v>416</v>
          </cell>
          <cell r="C184" t="str">
            <v>OTROS INGRESOS OPERATIVOS</v>
          </cell>
          <cell r="D184">
            <v>81101636</v>
          </cell>
          <cell r="F184">
            <v>12257.08</v>
          </cell>
        </row>
        <row r="185">
          <cell r="B185">
            <v>41601</v>
          </cell>
          <cell r="C185" t="str">
            <v>Otros Ingresos Operativos</v>
          </cell>
          <cell r="D185">
            <v>81101636</v>
          </cell>
          <cell r="F185">
            <v>12257.08</v>
          </cell>
        </row>
        <row r="186">
          <cell r="B186">
            <v>416011</v>
          </cell>
          <cell r="C186" t="str">
            <v>Otros Ingresos Operativos</v>
          </cell>
          <cell r="D186">
            <v>81101636</v>
          </cell>
          <cell r="F186">
            <v>12257.08</v>
          </cell>
        </row>
        <row r="187">
          <cell r="B187">
            <v>4160115</v>
          </cell>
          <cell r="C187" t="str">
            <v>Aranceles - BVPASA</v>
          </cell>
          <cell r="D187">
            <v>64881292</v>
          </cell>
          <cell r="F187">
            <v>9805.6299999999992</v>
          </cell>
        </row>
        <row r="188">
          <cell r="B188">
            <v>41601151</v>
          </cell>
          <cell r="C188" t="str">
            <v>Aranceles - BVPASA Gs</v>
          </cell>
          <cell r="D188">
            <v>64808051</v>
          </cell>
          <cell r="F188">
            <v>9795.0499999999993</v>
          </cell>
        </row>
        <row r="189">
          <cell r="B189">
            <v>4160115101</v>
          </cell>
          <cell r="C189" t="str">
            <v>Aranceles BVPASA Gs - PF</v>
          </cell>
          <cell r="D189">
            <v>2917618</v>
          </cell>
          <cell r="F189">
            <v>441.8</v>
          </cell>
        </row>
        <row r="190">
          <cell r="B190">
            <v>4160115102</v>
          </cell>
          <cell r="C190" t="str">
            <v>Aranceles BVPASA Gs - PJ</v>
          </cell>
          <cell r="D190">
            <v>61890433</v>
          </cell>
          <cell r="F190">
            <v>9353.25</v>
          </cell>
        </row>
        <row r="191">
          <cell r="B191">
            <v>41601152</v>
          </cell>
          <cell r="C191" t="str">
            <v>Aranceles - BVPASA U$S</v>
          </cell>
          <cell r="D191">
            <v>73241</v>
          </cell>
          <cell r="F191">
            <v>10.58</v>
          </cell>
        </row>
        <row r="192">
          <cell r="B192">
            <v>4160115201</v>
          </cell>
          <cell r="C192" t="str">
            <v>Aranceles BVPASA U$S - PF</v>
          </cell>
          <cell r="D192">
            <v>73241</v>
          </cell>
          <cell r="F192">
            <v>10.58</v>
          </cell>
        </row>
        <row r="193">
          <cell r="B193">
            <v>4160116</v>
          </cell>
          <cell r="C193" t="str">
            <v>Fondo de Garantía</v>
          </cell>
          <cell r="D193">
            <v>16220344</v>
          </cell>
          <cell r="F193">
            <v>2451.4499999999998</v>
          </cell>
        </row>
        <row r="194">
          <cell r="B194">
            <v>41601161</v>
          </cell>
          <cell r="C194" t="str">
            <v>Fondo de Garantía Gs.</v>
          </cell>
          <cell r="D194">
            <v>16201999</v>
          </cell>
          <cell r="F194">
            <v>2448.8000000000002</v>
          </cell>
        </row>
        <row r="195">
          <cell r="B195">
            <v>4160116101</v>
          </cell>
          <cell r="C195" t="str">
            <v>Fondo de Garantía Gs - PF</v>
          </cell>
          <cell r="D195">
            <v>679390</v>
          </cell>
          <cell r="F195">
            <v>102.91</v>
          </cell>
        </row>
        <row r="196">
          <cell r="B196">
            <v>4160116102</v>
          </cell>
          <cell r="C196" t="str">
            <v>Fondo de Garantía Gs - PJ</v>
          </cell>
          <cell r="D196">
            <v>15522609</v>
          </cell>
          <cell r="F196">
            <v>2345.89</v>
          </cell>
        </row>
        <row r="197">
          <cell r="B197">
            <v>41601162</v>
          </cell>
          <cell r="C197" t="str">
            <v>Fondo de Garantía U$S</v>
          </cell>
          <cell r="D197">
            <v>18345</v>
          </cell>
          <cell r="F197">
            <v>2.65</v>
          </cell>
        </row>
        <row r="198">
          <cell r="B198">
            <v>4160116201</v>
          </cell>
          <cell r="C198" t="str">
            <v>Fondo de Garantía U$S - PF</v>
          </cell>
          <cell r="D198">
            <v>18345</v>
          </cell>
          <cell r="F198">
            <v>2.65</v>
          </cell>
        </row>
        <row r="199">
          <cell r="B199">
            <v>42</v>
          </cell>
          <cell r="C199" t="str">
            <v>INGRESOS FINANCIEROS</v>
          </cell>
          <cell r="D199">
            <v>262498940</v>
          </cell>
          <cell r="F199">
            <v>608748.69999999995</v>
          </cell>
        </row>
        <row r="200">
          <cell r="B200">
            <v>422</v>
          </cell>
          <cell r="C200" t="str">
            <v>Ganancia por Diferencia de Cambio</v>
          </cell>
          <cell r="D200">
            <v>262498940</v>
          </cell>
          <cell r="F200">
            <v>608748.69999999995</v>
          </cell>
        </row>
        <row r="201">
          <cell r="B201">
            <v>42201</v>
          </cell>
          <cell r="C201" t="str">
            <v>Ganancia por Diferencia de Cambio</v>
          </cell>
          <cell r="D201">
            <v>262498940</v>
          </cell>
          <cell r="F201">
            <v>608748.69999999995</v>
          </cell>
        </row>
        <row r="202">
          <cell r="B202">
            <v>422011</v>
          </cell>
          <cell r="C202" t="str">
            <v>Ganancia por Diferencia de Cambio</v>
          </cell>
          <cell r="D202">
            <v>262498940</v>
          </cell>
          <cell r="F202">
            <v>608748.69999999995</v>
          </cell>
        </row>
        <row r="203">
          <cell r="B203">
            <v>4220111</v>
          </cell>
          <cell r="C203" t="str">
            <v>Ganancia por Diferencia de Cambio</v>
          </cell>
          <cell r="D203">
            <v>262498940</v>
          </cell>
          <cell r="F203">
            <v>608748.69999999995</v>
          </cell>
        </row>
        <row r="204">
          <cell r="B204">
            <v>42201111</v>
          </cell>
          <cell r="C204" t="str">
            <v>Ganancia por Diferencia de Cambio</v>
          </cell>
          <cell r="D204">
            <v>262498940</v>
          </cell>
          <cell r="F204">
            <v>608748.69999999995</v>
          </cell>
        </row>
        <row r="205">
          <cell r="B205">
            <v>4220111101</v>
          </cell>
          <cell r="C205" t="str">
            <v>Diferencia de cambio cuentas activas</v>
          </cell>
          <cell r="D205">
            <v>242244744</v>
          </cell>
          <cell r="F205">
            <v>603573.19999999995</v>
          </cell>
        </row>
        <row r="206">
          <cell r="B206">
            <v>4220111102</v>
          </cell>
          <cell r="C206" t="str">
            <v>Diferencia de cambio cuentas pasivas</v>
          </cell>
          <cell r="D206">
            <v>20254196</v>
          </cell>
          <cell r="F206">
            <v>5175.5</v>
          </cell>
        </row>
        <row r="207">
          <cell r="B207">
            <v>48</v>
          </cell>
          <cell r="C207" t="str">
            <v>OTROS INGRESOS NO OPERATIVOS</v>
          </cell>
          <cell r="D207">
            <v>3245581</v>
          </cell>
          <cell r="F207">
            <v>466.66</v>
          </cell>
        </row>
        <row r="208">
          <cell r="B208">
            <v>481</v>
          </cell>
          <cell r="C208" t="str">
            <v>Otros Ingresos no Operativos</v>
          </cell>
          <cell r="D208">
            <v>3245581</v>
          </cell>
          <cell r="F208">
            <v>466.66</v>
          </cell>
        </row>
        <row r="209">
          <cell r="B209">
            <v>48101</v>
          </cell>
          <cell r="C209" t="str">
            <v>Otros Ingresos no Operativos</v>
          </cell>
          <cell r="D209">
            <v>3245581</v>
          </cell>
          <cell r="F209">
            <v>466.66</v>
          </cell>
        </row>
        <row r="210">
          <cell r="B210">
            <v>481011</v>
          </cell>
          <cell r="C210" t="str">
            <v>Otros Ingresos no Operativos</v>
          </cell>
          <cell r="D210">
            <v>3245581</v>
          </cell>
          <cell r="F210">
            <v>466.66</v>
          </cell>
        </row>
        <row r="211">
          <cell r="B211">
            <v>4810111</v>
          </cell>
          <cell r="C211" t="str">
            <v>Otros Ingresos no Operativos</v>
          </cell>
          <cell r="D211">
            <v>3245581</v>
          </cell>
          <cell r="F211">
            <v>466.66</v>
          </cell>
        </row>
        <row r="212">
          <cell r="B212">
            <v>48101111</v>
          </cell>
          <cell r="C212" t="str">
            <v>Otros Ingresos no Operativos</v>
          </cell>
          <cell r="D212">
            <v>3245581</v>
          </cell>
          <cell r="F212">
            <v>466.66</v>
          </cell>
        </row>
        <row r="213">
          <cell r="B213">
            <v>4810111102</v>
          </cell>
          <cell r="C213" t="str">
            <v>Ingresos por ajustes y redondeos</v>
          </cell>
          <cell r="D213">
            <v>3761</v>
          </cell>
          <cell r="F213">
            <v>0.55000000000000004</v>
          </cell>
        </row>
        <row r="214">
          <cell r="B214">
            <v>4810111103</v>
          </cell>
          <cell r="C214" t="str">
            <v>Ingresos extraordinarios</v>
          </cell>
          <cell r="D214">
            <v>3241820</v>
          </cell>
          <cell r="F214">
            <v>466.11</v>
          </cell>
        </row>
        <row r="215">
          <cell r="B215">
            <v>5</v>
          </cell>
          <cell r="C215" t="str">
            <v>EGRESOS</v>
          </cell>
          <cell r="D215">
            <v>2404528423</v>
          </cell>
          <cell r="F215">
            <v>675442.02</v>
          </cell>
        </row>
        <row r="216">
          <cell r="B216">
            <v>51</v>
          </cell>
          <cell r="C216" t="str">
            <v>EGRESOS OPERATIVOS</v>
          </cell>
          <cell r="D216">
            <v>2404523319</v>
          </cell>
          <cell r="F216">
            <v>675441.29</v>
          </cell>
        </row>
        <row r="217">
          <cell r="B217">
            <v>511</v>
          </cell>
          <cell r="C217" t="str">
            <v>GASTOS DE OPERACIÓN</v>
          </cell>
          <cell r="D217">
            <v>156552419</v>
          </cell>
          <cell r="F217">
            <v>24923.49</v>
          </cell>
        </row>
        <row r="218">
          <cell r="B218">
            <v>51101</v>
          </cell>
          <cell r="C218" t="str">
            <v>Gastos por comisiones y servicios</v>
          </cell>
          <cell r="D218">
            <v>22841065</v>
          </cell>
          <cell r="F218">
            <v>3358.74</v>
          </cell>
        </row>
        <row r="219">
          <cell r="B219">
            <v>511011</v>
          </cell>
          <cell r="C219" t="str">
            <v>Gastos por comisiones y servicios</v>
          </cell>
          <cell r="D219">
            <v>22841065</v>
          </cell>
          <cell r="F219">
            <v>3358.74</v>
          </cell>
        </row>
        <row r="220">
          <cell r="B220">
            <v>5110111</v>
          </cell>
          <cell r="C220" t="str">
            <v>Gastos por comisiones y servicios</v>
          </cell>
          <cell r="D220">
            <v>22841065</v>
          </cell>
          <cell r="F220">
            <v>3358.74</v>
          </cell>
        </row>
        <row r="221">
          <cell r="B221">
            <v>51101113</v>
          </cell>
          <cell r="C221" t="str">
            <v>Comisiones Serv. de Custodia Bco Itau</v>
          </cell>
          <cell r="D221">
            <v>22841065</v>
          </cell>
          <cell r="F221">
            <v>3358.74</v>
          </cell>
        </row>
        <row r="222">
          <cell r="B222">
            <v>5110111301</v>
          </cell>
          <cell r="C222" t="str">
            <v>Comisiones Serv. de Custodia Bco Itau GS</v>
          </cell>
          <cell r="D222">
            <v>22841065</v>
          </cell>
          <cell r="F222">
            <v>3358.74</v>
          </cell>
        </row>
        <row r="223">
          <cell r="B223">
            <v>51102</v>
          </cell>
          <cell r="C223" t="str">
            <v>Aranceles por negociación Bolsa de Valor</v>
          </cell>
          <cell r="D223">
            <v>114596018</v>
          </cell>
          <cell r="F223">
            <v>18698.969999999998</v>
          </cell>
        </row>
        <row r="224">
          <cell r="B224">
            <v>511021</v>
          </cell>
          <cell r="C224" t="str">
            <v>Aranceles por negociación Bolsa de Valor</v>
          </cell>
          <cell r="D224">
            <v>114596018</v>
          </cell>
          <cell r="F224">
            <v>18698.969999999998</v>
          </cell>
        </row>
        <row r="225">
          <cell r="B225">
            <v>5110211</v>
          </cell>
          <cell r="C225" t="str">
            <v>Aranceles por negociación Bolsa de Valor</v>
          </cell>
          <cell r="D225">
            <v>114596018</v>
          </cell>
          <cell r="F225">
            <v>18698.969999999998</v>
          </cell>
        </row>
        <row r="226">
          <cell r="B226">
            <v>51102111</v>
          </cell>
          <cell r="C226" t="str">
            <v>Aranceles por negociación Bolsa de Valor</v>
          </cell>
          <cell r="D226">
            <v>92657755</v>
          </cell>
          <cell r="F226">
            <v>15099.96</v>
          </cell>
        </row>
        <row r="227">
          <cell r="B227">
            <v>5110211101</v>
          </cell>
          <cell r="C227" t="str">
            <v>Aranceles pagados - BVPASA Gs</v>
          </cell>
          <cell r="D227">
            <v>370494</v>
          </cell>
          <cell r="F227">
            <v>54.25</v>
          </cell>
        </row>
        <row r="228">
          <cell r="B228">
            <v>5110211102</v>
          </cell>
          <cell r="C228" t="str">
            <v>Aranceles pagados - BVPASA U$S</v>
          </cell>
          <cell r="D228">
            <v>92287261</v>
          </cell>
          <cell r="F228">
            <v>15045.71</v>
          </cell>
        </row>
        <row r="229">
          <cell r="B229">
            <v>51102112</v>
          </cell>
          <cell r="C229" t="str">
            <v>Fondo de Garantía</v>
          </cell>
          <cell r="D229">
            <v>21938263</v>
          </cell>
          <cell r="F229">
            <v>3599.01</v>
          </cell>
        </row>
        <row r="230">
          <cell r="B230">
            <v>5110211201</v>
          </cell>
          <cell r="C230" t="str">
            <v>Fondo de Garantía - Gs</v>
          </cell>
          <cell r="D230">
            <v>21868718</v>
          </cell>
          <cell r="F230">
            <v>3588.67</v>
          </cell>
        </row>
        <row r="231">
          <cell r="B231">
            <v>5110211202</v>
          </cell>
          <cell r="C231" t="str">
            <v>Fondo de Garantía - U$S</v>
          </cell>
          <cell r="D231">
            <v>69545</v>
          </cell>
          <cell r="F231">
            <v>10.34</v>
          </cell>
        </row>
        <row r="232">
          <cell r="B232">
            <v>51103</v>
          </cell>
          <cell r="C232" t="str">
            <v>Otros gastos operativos</v>
          </cell>
          <cell r="D232">
            <v>16585136</v>
          </cell>
          <cell r="F232">
            <v>2496.6699999999996</v>
          </cell>
        </row>
        <row r="233">
          <cell r="B233">
            <v>511031</v>
          </cell>
          <cell r="C233" t="str">
            <v>Por diferencia de valor de títulos valor</v>
          </cell>
          <cell r="D233">
            <v>16585136</v>
          </cell>
          <cell r="F233">
            <v>2496.6699999999996</v>
          </cell>
        </row>
        <row r="234">
          <cell r="B234">
            <v>5110311</v>
          </cell>
          <cell r="C234" t="str">
            <v>Por diferencia de valor de títulos valor</v>
          </cell>
          <cell r="D234">
            <v>16585136</v>
          </cell>
          <cell r="F234">
            <v>2496.6699999999996</v>
          </cell>
        </row>
        <row r="235">
          <cell r="B235">
            <v>51103112</v>
          </cell>
          <cell r="C235" t="str">
            <v>Diferencia de precios por valor de compr</v>
          </cell>
          <cell r="D235">
            <v>16584958</v>
          </cell>
          <cell r="F235">
            <v>2496.64</v>
          </cell>
        </row>
        <row r="236">
          <cell r="B236">
            <v>5110311203</v>
          </cell>
          <cell r="C236" t="str">
            <v>Bonos Subordinados - Gs</v>
          </cell>
          <cell r="D236">
            <v>9614732</v>
          </cell>
          <cell r="F236">
            <v>1452.66</v>
          </cell>
        </row>
        <row r="237">
          <cell r="B237">
            <v>5110311204</v>
          </cell>
          <cell r="C237" t="str">
            <v>Bonos Subordinados - U$S</v>
          </cell>
          <cell r="D237">
            <v>6331</v>
          </cell>
          <cell r="F237">
            <v>0.92</v>
          </cell>
        </row>
        <row r="238">
          <cell r="B238">
            <v>5110311205</v>
          </cell>
          <cell r="C238" t="str">
            <v>CDA - Gs</v>
          </cell>
          <cell r="D238">
            <v>2227321</v>
          </cell>
          <cell r="F238">
            <v>334.02</v>
          </cell>
        </row>
        <row r="239">
          <cell r="B239">
            <v>5110311206</v>
          </cell>
          <cell r="C239" t="str">
            <v>CDA - U$S</v>
          </cell>
          <cell r="D239">
            <v>3306554</v>
          </cell>
          <cell r="F239">
            <v>488.10999999999996</v>
          </cell>
        </row>
        <row r="240">
          <cell r="B240">
            <v>5110311207</v>
          </cell>
          <cell r="C240" t="str">
            <v>Bonos Corporativos - Gs</v>
          </cell>
          <cell r="D240">
            <v>1086390</v>
          </cell>
          <cell r="F240">
            <v>168.49</v>
          </cell>
        </row>
        <row r="241">
          <cell r="B241">
            <v>5110311218</v>
          </cell>
          <cell r="C241" t="str">
            <v>CDA - U$S VINCULADAS</v>
          </cell>
          <cell r="D241">
            <v>343630</v>
          </cell>
          <cell r="F241">
            <v>52.44</v>
          </cell>
        </row>
        <row r="242">
          <cell r="B242">
            <v>51103113</v>
          </cell>
          <cell r="C242" t="str">
            <v>Dif de Precios por Valor de Venta</v>
          </cell>
          <cell r="D242">
            <v>178</v>
          </cell>
          <cell r="F242">
            <v>0.03</v>
          </cell>
        </row>
        <row r="243">
          <cell r="B243">
            <v>5110311307</v>
          </cell>
          <cell r="C243" t="str">
            <v>Bonos Corporativos - Gs</v>
          </cell>
          <cell r="D243">
            <v>178</v>
          </cell>
          <cell r="F243">
            <v>0.03</v>
          </cell>
        </row>
        <row r="244">
          <cell r="B244">
            <v>51104</v>
          </cell>
          <cell r="C244" t="str">
            <v>Aranceles pagados CNV</v>
          </cell>
          <cell r="D244">
            <v>2530200</v>
          </cell>
          <cell r="F244">
            <v>369.11</v>
          </cell>
        </row>
        <row r="245">
          <cell r="B245">
            <v>511041</v>
          </cell>
          <cell r="C245" t="str">
            <v>Aranceles pagados CNV</v>
          </cell>
          <cell r="D245">
            <v>2530200</v>
          </cell>
          <cell r="F245">
            <v>369.11</v>
          </cell>
        </row>
        <row r="246">
          <cell r="B246">
            <v>5110411</v>
          </cell>
          <cell r="C246" t="str">
            <v>Aranceles pagados CNV</v>
          </cell>
          <cell r="D246">
            <v>2530200</v>
          </cell>
          <cell r="F246">
            <v>369.11</v>
          </cell>
        </row>
        <row r="247">
          <cell r="B247">
            <v>51104111</v>
          </cell>
          <cell r="C247" t="str">
            <v>Aranceles pagados CNV</v>
          </cell>
          <cell r="D247">
            <v>2530200</v>
          </cell>
          <cell r="F247">
            <v>369.11</v>
          </cell>
        </row>
        <row r="248">
          <cell r="B248">
            <v>5110411101</v>
          </cell>
          <cell r="C248" t="str">
            <v>Aranceles pagados CNV Gs.</v>
          </cell>
          <cell r="D248">
            <v>2530200</v>
          </cell>
          <cell r="F248">
            <v>369.11</v>
          </cell>
        </row>
        <row r="249">
          <cell r="B249">
            <v>513</v>
          </cell>
          <cell r="C249" t="str">
            <v>GASTOS DE ADMINISTRACION</v>
          </cell>
          <cell r="D249">
            <v>1780936676</v>
          </cell>
          <cell r="F249">
            <v>271438.85000000003</v>
          </cell>
        </row>
        <row r="250">
          <cell r="B250">
            <v>51301</v>
          </cell>
          <cell r="C250" t="str">
            <v>Remuneraciones</v>
          </cell>
          <cell r="D250">
            <v>1168056520</v>
          </cell>
          <cell r="F250">
            <v>179452.08</v>
          </cell>
        </row>
        <row r="251">
          <cell r="B251">
            <v>513011</v>
          </cell>
          <cell r="C251" t="str">
            <v>Remuneraciones</v>
          </cell>
          <cell r="D251">
            <v>1168056520</v>
          </cell>
          <cell r="F251">
            <v>179452.08</v>
          </cell>
        </row>
        <row r="252">
          <cell r="B252">
            <v>5130111</v>
          </cell>
          <cell r="C252" t="str">
            <v>Remuneraciones</v>
          </cell>
          <cell r="D252">
            <v>1168056520</v>
          </cell>
          <cell r="F252">
            <v>179452.08</v>
          </cell>
        </row>
        <row r="253">
          <cell r="B253">
            <v>51301111</v>
          </cell>
          <cell r="C253" t="str">
            <v>Remuneraciones</v>
          </cell>
          <cell r="D253">
            <v>1168056520</v>
          </cell>
          <cell r="F253">
            <v>179452.08</v>
          </cell>
        </row>
        <row r="254">
          <cell r="B254">
            <v>5130111101</v>
          </cell>
          <cell r="C254" t="str">
            <v>Sueldos y Jornales</v>
          </cell>
          <cell r="D254">
            <v>631419773</v>
          </cell>
          <cell r="F254">
            <v>94880.639999999999</v>
          </cell>
        </row>
        <row r="255">
          <cell r="B255">
            <v>5130111104</v>
          </cell>
          <cell r="C255" t="str">
            <v>Aguinaldos</v>
          </cell>
          <cell r="D255">
            <v>53618315</v>
          </cell>
          <cell r="F255">
            <v>8059.33</v>
          </cell>
        </row>
        <row r="256">
          <cell r="B256">
            <v>5130111106</v>
          </cell>
          <cell r="C256" t="str">
            <v>Bonificación Familiar</v>
          </cell>
          <cell r="D256">
            <v>2521766</v>
          </cell>
          <cell r="F256">
            <v>380.56</v>
          </cell>
        </row>
        <row r="257">
          <cell r="B257">
            <v>5130111107</v>
          </cell>
          <cell r="C257" t="str">
            <v>Otras Remuneraciones</v>
          </cell>
          <cell r="D257">
            <v>480496666</v>
          </cell>
          <cell r="F257">
            <v>76131.55</v>
          </cell>
        </row>
        <row r="258">
          <cell r="B258">
            <v>51302</v>
          </cell>
          <cell r="C258" t="str">
            <v>Cargas Sociales</v>
          </cell>
          <cell r="D258">
            <v>259486026</v>
          </cell>
          <cell r="F258">
            <v>39461.18</v>
          </cell>
        </row>
        <row r="259">
          <cell r="B259">
            <v>513021</v>
          </cell>
          <cell r="C259" t="str">
            <v>Cargas Sociales</v>
          </cell>
          <cell r="D259">
            <v>259486026</v>
          </cell>
          <cell r="F259">
            <v>39461.18</v>
          </cell>
        </row>
        <row r="260">
          <cell r="B260">
            <v>5130211</v>
          </cell>
          <cell r="C260" t="str">
            <v>Cargas Sociales</v>
          </cell>
          <cell r="D260">
            <v>259486026</v>
          </cell>
          <cell r="F260">
            <v>39461.18</v>
          </cell>
        </row>
        <row r="261">
          <cell r="B261">
            <v>51302111</v>
          </cell>
          <cell r="C261" t="str">
            <v>Cargas Sociales</v>
          </cell>
          <cell r="D261">
            <v>259486026</v>
          </cell>
          <cell r="F261">
            <v>39461.18</v>
          </cell>
        </row>
        <row r="262">
          <cell r="B262">
            <v>5130211101</v>
          </cell>
          <cell r="C262" t="str">
            <v>Aporte Patronal IPS 16,5%</v>
          </cell>
          <cell r="D262">
            <v>183466214</v>
          </cell>
          <cell r="F262">
            <v>28128.46</v>
          </cell>
        </row>
        <row r="263">
          <cell r="B263">
            <v>5130211106</v>
          </cell>
          <cell r="C263" t="str">
            <v>Seguros Privados al Personal</v>
          </cell>
          <cell r="D263">
            <v>141266</v>
          </cell>
          <cell r="F263">
            <v>21.479999999999997</v>
          </cell>
        </row>
        <row r="264">
          <cell r="B264">
            <v>5130211107</v>
          </cell>
          <cell r="C264" t="str">
            <v>Gourmet Card – GND</v>
          </cell>
          <cell r="D264">
            <v>28800000</v>
          </cell>
          <cell r="F264">
            <v>4359.92</v>
          </cell>
        </row>
        <row r="265">
          <cell r="B265">
            <v>5130211108</v>
          </cell>
          <cell r="C265" t="str">
            <v>Seguro Médico</v>
          </cell>
          <cell r="D265">
            <v>42933091</v>
          </cell>
          <cell r="F265">
            <v>6325.28</v>
          </cell>
        </row>
        <row r="266">
          <cell r="B266">
            <v>5130211109</v>
          </cell>
          <cell r="C266" t="str">
            <v>Gastos al Personal</v>
          </cell>
          <cell r="D266">
            <v>4145455</v>
          </cell>
          <cell r="F266">
            <v>626.04</v>
          </cell>
        </row>
        <row r="267">
          <cell r="B267">
            <v>51303</v>
          </cell>
          <cell r="C267" t="str">
            <v>Otras Remuneraciones</v>
          </cell>
          <cell r="D267">
            <v>23108900</v>
          </cell>
          <cell r="F267">
            <v>3432.5599999999995</v>
          </cell>
        </row>
        <row r="268">
          <cell r="B268">
            <v>513031</v>
          </cell>
          <cell r="C268" t="str">
            <v>Otras Remuneraciones</v>
          </cell>
          <cell r="D268">
            <v>23108900</v>
          </cell>
          <cell r="F268">
            <v>3432.5599999999995</v>
          </cell>
        </row>
        <row r="269">
          <cell r="B269">
            <v>5130311</v>
          </cell>
          <cell r="C269" t="str">
            <v>Otras Remuneraciones</v>
          </cell>
          <cell r="D269">
            <v>23108900</v>
          </cell>
          <cell r="F269">
            <v>3432.5599999999995</v>
          </cell>
        </row>
        <row r="270">
          <cell r="B270">
            <v>51303111</v>
          </cell>
          <cell r="C270" t="str">
            <v>Otras Remuneraciones</v>
          </cell>
          <cell r="D270">
            <v>23108900</v>
          </cell>
          <cell r="F270">
            <v>3432.5599999999995</v>
          </cell>
        </row>
        <row r="271">
          <cell r="B271">
            <v>5130311101</v>
          </cell>
          <cell r="C271" t="str">
            <v>Dieta a Directores</v>
          </cell>
          <cell r="D271">
            <v>8108900</v>
          </cell>
          <cell r="F271">
            <v>1200</v>
          </cell>
        </row>
        <row r="272">
          <cell r="B272">
            <v>5130311103</v>
          </cell>
          <cell r="C272" t="str">
            <v>Sindicos</v>
          </cell>
          <cell r="D272">
            <v>15000000</v>
          </cell>
          <cell r="F272">
            <v>2232.5600000000004</v>
          </cell>
        </row>
        <row r="273">
          <cell r="B273">
            <v>51304</v>
          </cell>
          <cell r="C273" t="str">
            <v>Honorarios Profesionales</v>
          </cell>
          <cell r="D273">
            <v>320342315</v>
          </cell>
          <cell r="F273">
            <v>47628.01</v>
          </cell>
        </row>
        <row r="274">
          <cell r="B274">
            <v>513041</v>
          </cell>
          <cell r="C274" t="str">
            <v>Honorarios Profesionales</v>
          </cell>
          <cell r="D274">
            <v>320342315</v>
          </cell>
          <cell r="F274">
            <v>47628.01</v>
          </cell>
        </row>
        <row r="275">
          <cell r="B275">
            <v>5130411</v>
          </cell>
          <cell r="C275" t="str">
            <v>Honorarios Profesionales</v>
          </cell>
          <cell r="D275">
            <v>320342315</v>
          </cell>
          <cell r="F275">
            <v>47628.01</v>
          </cell>
        </row>
        <row r="276">
          <cell r="B276">
            <v>51304111</v>
          </cell>
          <cell r="C276" t="str">
            <v>Honorarios Profesionales</v>
          </cell>
          <cell r="D276">
            <v>320342315</v>
          </cell>
          <cell r="F276">
            <v>47628.01</v>
          </cell>
        </row>
        <row r="277">
          <cell r="B277">
            <v>5130411101</v>
          </cell>
          <cell r="C277" t="str">
            <v>Auditoría Externa</v>
          </cell>
          <cell r="D277">
            <v>80153916</v>
          </cell>
          <cell r="F277">
            <v>12000.01</v>
          </cell>
        </row>
        <row r="278">
          <cell r="B278">
            <v>5130411104</v>
          </cell>
          <cell r="C278" t="str">
            <v>Honorarios de Escribanía</v>
          </cell>
          <cell r="D278">
            <v>537533</v>
          </cell>
          <cell r="F278">
            <v>78</v>
          </cell>
        </row>
        <row r="279">
          <cell r="B279">
            <v>5130411105</v>
          </cell>
          <cell r="C279" t="str">
            <v>Servicios Contables</v>
          </cell>
          <cell r="D279">
            <v>37807766</v>
          </cell>
          <cell r="F279">
            <v>5550</v>
          </cell>
        </row>
        <row r="280">
          <cell r="B280">
            <v>5130411106</v>
          </cell>
          <cell r="C280" t="str">
            <v>Otros Honorarios Profesionales</v>
          </cell>
          <cell r="D280">
            <v>201843100</v>
          </cell>
          <cell r="F280">
            <v>30000</v>
          </cell>
        </row>
        <row r="281">
          <cell r="B281">
            <v>51309</v>
          </cell>
          <cell r="C281" t="str">
            <v>Impuestos, tasas y contribuciones</v>
          </cell>
          <cell r="D281">
            <v>2953400</v>
          </cell>
          <cell r="F281">
            <v>424.45</v>
          </cell>
        </row>
        <row r="282">
          <cell r="B282">
            <v>513091</v>
          </cell>
          <cell r="C282" t="str">
            <v>Impuestos, tasas y contribuciones</v>
          </cell>
          <cell r="D282">
            <v>2953400</v>
          </cell>
          <cell r="F282">
            <v>424.45</v>
          </cell>
        </row>
        <row r="283">
          <cell r="B283">
            <v>5130911</v>
          </cell>
          <cell r="C283" t="str">
            <v>Impuestos, tasas y contribuciones</v>
          </cell>
          <cell r="D283">
            <v>2953400</v>
          </cell>
          <cell r="F283">
            <v>424.45</v>
          </cell>
        </row>
        <row r="284">
          <cell r="B284">
            <v>51309111</v>
          </cell>
          <cell r="C284" t="str">
            <v>Impuestos, tasas y contribuciones</v>
          </cell>
          <cell r="D284">
            <v>2953400</v>
          </cell>
          <cell r="F284">
            <v>424.45</v>
          </cell>
        </row>
        <row r="285">
          <cell r="B285">
            <v>5130911102</v>
          </cell>
          <cell r="C285" t="str">
            <v>Patentes y Tasas Municipales</v>
          </cell>
          <cell r="D285">
            <v>2953400</v>
          </cell>
          <cell r="F285">
            <v>424.45</v>
          </cell>
        </row>
        <row r="286">
          <cell r="B286">
            <v>513101</v>
          </cell>
          <cell r="C286" t="str">
            <v>Gastos Generales</v>
          </cell>
          <cell r="D286">
            <v>6989515</v>
          </cell>
          <cell r="F286">
            <v>1040.5700000000002</v>
          </cell>
        </row>
        <row r="287">
          <cell r="B287">
            <v>5131011</v>
          </cell>
          <cell r="C287" t="str">
            <v>Gastos Generales</v>
          </cell>
          <cell r="D287">
            <v>6989515</v>
          </cell>
          <cell r="F287">
            <v>1040.5700000000002</v>
          </cell>
        </row>
        <row r="288">
          <cell r="B288">
            <v>51310111</v>
          </cell>
          <cell r="C288" t="str">
            <v>Gastos Generales</v>
          </cell>
          <cell r="D288">
            <v>6989515</v>
          </cell>
          <cell r="F288">
            <v>1040.5700000000002</v>
          </cell>
        </row>
        <row r="289">
          <cell r="B289">
            <v>5131011102</v>
          </cell>
          <cell r="C289" t="str">
            <v>Comunicaciones</v>
          </cell>
          <cell r="D289">
            <v>3381095</v>
          </cell>
          <cell r="F289">
            <v>515.28000000000009</v>
          </cell>
        </row>
        <row r="290">
          <cell r="B290">
            <v>5131011104</v>
          </cell>
          <cell r="C290" t="str">
            <v>Correo y Franqueo</v>
          </cell>
          <cell r="D290">
            <v>327273</v>
          </cell>
          <cell r="F290">
            <v>48.18</v>
          </cell>
        </row>
        <row r="291">
          <cell r="B291">
            <v>5131011106</v>
          </cell>
          <cell r="C291" t="str">
            <v>Papelería,Útiles e Impresos</v>
          </cell>
          <cell r="D291">
            <v>3090909</v>
          </cell>
          <cell r="F291">
            <v>448.51</v>
          </cell>
        </row>
        <row r="292">
          <cell r="B292">
            <v>513101111</v>
          </cell>
          <cell r="C292" t="str">
            <v>Gastos Generales</v>
          </cell>
          <cell r="D292">
            <v>6989515</v>
          </cell>
          <cell r="F292">
            <v>1040.5700000000002</v>
          </cell>
        </row>
        <row r="293">
          <cell r="B293">
            <v>5131011114</v>
          </cell>
          <cell r="C293" t="str">
            <v>Gastos de refrigerios</v>
          </cell>
          <cell r="D293">
            <v>175238</v>
          </cell>
          <cell r="F293">
            <v>26.46</v>
          </cell>
        </row>
        <row r="294">
          <cell r="B294">
            <v>5131011199</v>
          </cell>
          <cell r="C294" t="str">
            <v>Otros Gastos Administrativos</v>
          </cell>
          <cell r="D294">
            <v>15000</v>
          </cell>
          <cell r="F294">
            <v>2.14</v>
          </cell>
        </row>
        <row r="295">
          <cell r="B295">
            <v>514</v>
          </cell>
          <cell r="C295" t="str">
            <v>EGRESOS FINANCIEROS</v>
          </cell>
          <cell r="D295">
            <v>381811951</v>
          </cell>
          <cell r="F295">
            <v>365734.07</v>
          </cell>
        </row>
        <row r="296">
          <cell r="B296">
            <v>51401</v>
          </cell>
          <cell r="C296" t="str">
            <v>Egresos Financieros</v>
          </cell>
          <cell r="D296">
            <v>381811951</v>
          </cell>
          <cell r="F296">
            <v>365734.07</v>
          </cell>
        </row>
        <row r="297">
          <cell r="B297">
            <v>514011</v>
          </cell>
          <cell r="C297" t="str">
            <v>Egresos Financieros</v>
          </cell>
          <cell r="D297">
            <v>381811951</v>
          </cell>
          <cell r="F297">
            <v>365734.07</v>
          </cell>
        </row>
        <row r="298">
          <cell r="B298">
            <v>5140111</v>
          </cell>
          <cell r="C298" t="str">
            <v>Egresos Financieros</v>
          </cell>
          <cell r="D298">
            <v>381811951</v>
          </cell>
          <cell r="F298">
            <v>365734.07</v>
          </cell>
        </row>
        <row r="299">
          <cell r="B299">
            <v>51401112</v>
          </cell>
          <cell r="C299" t="str">
            <v>Gastos Bancarios</v>
          </cell>
          <cell r="D299">
            <v>200000</v>
          </cell>
          <cell r="F299">
            <v>31.430000000000007</v>
          </cell>
        </row>
        <row r="300">
          <cell r="B300">
            <v>5140111201</v>
          </cell>
          <cell r="C300" t="str">
            <v>Gastos Bancarios - Personas y empresas r</v>
          </cell>
          <cell r="D300">
            <v>200000</v>
          </cell>
          <cell r="F300">
            <v>31.43</v>
          </cell>
        </row>
        <row r="301">
          <cell r="B301">
            <v>51401113</v>
          </cell>
          <cell r="C301" t="str">
            <v>Pérdida por Diferencia de Cambio</v>
          </cell>
          <cell r="D301">
            <v>381611951</v>
          </cell>
          <cell r="F301">
            <v>365702.64</v>
          </cell>
        </row>
        <row r="302">
          <cell r="B302">
            <v>5140111301</v>
          </cell>
          <cell r="C302" t="str">
            <v>Diferencia de cambio cuentas activas</v>
          </cell>
          <cell r="D302">
            <v>364285010</v>
          </cell>
          <cell r="F302">
            <v>345429.04</v>
          </cell>
        </row>
        <row r="303">
          <cell r="B303">
            <v>5140111302</v>
          </cell>
          <cell r="C303" t="str">
            <v>Diferencia de cambio cuentas pasivas</v>
          </cell>
          <cell r="D303">
            <v>17326941</v>
          </cell>
          <cell r="F303">
            <v>20273.599999999999</v>
          </cell>
        </row>
        <row r="304">
          <cell r="B304">
            <v>515</v>
          </cell>
          <cell r="C304" t="str">
            <v>EGRESOS FISCALES</v>
          </cell>
          <cell r="D304">
            <v>85222273</v>
          </cell>
          <cell r="F304">
            <v>13344.88</v>
          </cell>
        </row>
        <row r="305">
          <cell r="B305">
            <v>51501</v>
          </cell>
          <cell r="C305" t="str">
            <v>Egresos Fiscales</v>
          </cell>
          <cell r="D305">
            <v>85222273</v>
          </cell>
          <cell r="F305">
            <v>13344.88</v>
          </cell>
        </row>
        <row r="306">
          <cell r="B306">
            <v>515011</v>
          </cell>
          <cell r="C306" t="str">
            <v>Egresos Fiscales</v>
          </cell>
          <cell r="D306">
            <v>85222273</v>
          </cell>
          <cell r="F306">
            <v>13344.88</v>
          </cell>
        </row>
        <row r="307">
          <cell r="B307">
            <v>5150111</v>
          </cell>
          <cell r="C307" t="str">
            <v>Egresos Fiscales</v>
          </cell>
          <cell r="D307">
            <v>85222273</v>
          </cell>
          <cell r="F307">
            <v>13344.88</v>
          </cell>
        </row>
        <row r="308">
          <cell r="B308">
            <v>51501111</v>
          </cell>
          <cell r="C308" t="str">
            <v>Gastos Fiscales</v>
          </cell>
          <cell r="D308">
            <v>42720573</v>
          </cell>
          <cell r="F308">
            <v>6657.2</v>
          </cell>
        </row>
        <row r="309">
          <cell r="B309">
            <v>5150111101</v>
          </cell>
          <cell r="C309" t="str">
            <v>Impuesto a la Renta</v>
          </cell>
          <cell r="D309">
            <v>27990755</v>
          </cell>
          <cell r="F309">
            <v>4407.07</v>
          </cell>
        </row>
        <row r="310">
          <cell r="B310">
            <v>5150111103</v>
          </cell>
          <cell r="C310" t="str">
            <v>IVA Costo</v>
          </cell>
          <cell r="D310">
            <v>14729818</v>
          </cell>
          <cell r="F310">
            <v>2250.13</v>
          </cell>
        </row>
        <row r="311">
          <cell r="B311">
            <v>51501112</v>
          </cell>
          <cell r="C311" t="str">
            <v>Gastos no Deducibles</v>
          </cell>
          <cell r="D311">
            <v>42501700</v>
          </cell>
          <cell r="F311">
            <v>6687.68</v>
          </cell>
        </row>
        <row r="312">
          <cell r="B312">
            <v>5150111201</v>
          </cell>
          <cell r="C312" t="str">
            <v>Gastos no Deducibles - Gs</v>
          </cell>
          <cell r="D312">
            <v>42501700</v>
          </cell>
          <cell r="F312">
            <v>6687.68</v>
          </cell>
        </row>
        <row r="313">
          <cell r="B313">
            <v>52</v>
          </cell>
          <cell r="C313" t="str">
            <v>Egresos No Operativos</v>
          </cell>
          <cell r="D313">
            <v>5104</v>
          </cell>
          <cell r="F313">
            <v>0.73</v>
          </cell>
        </row>
        <row r="314">
          <cell r="B314">
            <v>521</v>
          </cell>
          <cell r="C314" t="str">
            <v>Egresos No Operativos</v>
          </cell>
          <cell r="D314">
            <v>5104</v>
          </cell>
          <cell r="F314">
            <v>0.73</v>
          </cell>
        </row>
        <row r="315">
          <cell r="B315">
            <v>52101</v>
          </cell>
          <cell r="C315" t="str">
            <v>Egresos No Operativos</v>
          </cell>
          <cell r="D315">
            <v>5104</v>
          </cell>
          <cell r="F315">
            <v>0.73</v>
          </cell>
        </row>
        <row r="316">
          <cell r="B316">
            <v>521011</v>
          </cell>
          <cell r="C316" t="str">
            <v>Egresos No Operativos</v>
          </cell>
          <cell r="D316">
            <v>5104</v>
          </cell>
          <cell r="F316">
            <v>0.73</v>
          </cell>
        </row>
        <row r="317">
          <cell r="B317">
            <v>5210111</v>
          </cell>
          <cell r="C317" t="str">
            <v>Egresos No Operativos</v>
          </cell>
          <cell r="D317">
            <v>5104</v>
          </cell>
          <cell r="F317">
            <v>0.73</v>
          </cell>
        </row>
        <row r="318">
          <cell r="B318">
            <v>52101111</v>
          </cell>
          <cell r="C318" t="str">
            <v>Egresos No Operativos</v>
          </cell>
          <cell r="D318">
            <v>5104</v>
          </cell>
          <cell r="F318">
            <v>0.73</v>
          </cell>
        </row>
        <row r="319">
          <cell r="B319">
            <v>5210111101</v>
          </cell>
          <cell r="C319" t="str">
            <v>Egresos por Ajuste de Redondeo</v>
          </cell>
          <cell r="D319">
            <v>5104</v>
          </cell>
          <cell r="F319">
            <v>0.73</v>
          </cell>
        </row>
        <row r="320">
          <cell r="C320" t="str">
            <v xml:space="preserve">RESULTADO DEL EJERCICIO (+) Utilidad (-) Pérdida : </v>
          </cell>
          <cell r="D320">
            <v>269024382</v>
          </cell>
          <cell r="E320"/>
          <cell r="F320">
            <v>299597.58</v>
          </cell>
        </row>
        <row r="321">
          <cell r="B321"/>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tauinvest.com.py/"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6.bin"/><Relationship Id="rId4" Type="http://schemas.openxmlformats.org/officeDocument/2006/relationships/hyperlink" Target="mailto:finanzas.itauinvest@itauinvest.com.py"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499984740745262"/>
  </sheetPr>
  <dimension ref="B2:I34"/>
  <sheetViews>
    <sheetView showGridLines="0" zoomScaleNormal="100" zoomScaleSheetLayoutView="100" workbookViewId="0"/>
  </sheetViews>
  <sheetFormatPr baseColWidth="10" defaultColWidth="11.5703125" defaultRowHeight="15"/>
  <cols>
    <col min="1" max="1" width="3.140625" style="34" customWidth="1"/>
    <col min="2" max="2" width="9.5703125" style="34" customWidth="1"/>
    <col min="3" max="7" width="11.5703125" style="34"/>
    <col min="8" max="8" width="15" style="34" customWidth="1"/>
    <col min="9" max="16384" width="11.5703125" style="34"/>
  </cols>
  <sheetData>
    <row r="2" spans="2:9" ht="14.45" customHeight="1">
      <c r="B2" s="615" t="s">
        <v>1215</v>
      </c>
      <c r="C2" s="615"/>
      <c r="D2" s="615"/>
      <c r="E2" s="615"/>
      <c r="F2" s="615"/>
      <c r="G2" s="615"/>
      <c r="H2" s="615"/>
      <c r="I2" s="615"/>
    </row>
    <row r="3" spans="2:9" ht="4.9000000000000004" customHeight="1">
      <c r="B3" s="615"/>
      <c r="C3" s="615"/>
      <c r="D3" s="615"/>
      <c r="E3" s="615"/>
      <c r="F3" s="615"/>
      <c r="G3" s="615"/>
      <c r="H3" s="615"/>
      <c r="I3" s="615"/>
    </row>
    <row r="4" spans="2:9" ht="20.45" customHeight="1">
      <c r="B4" s="615"/>
      <c r="C4" s="615"/>
      <c r="D4" s="615"/>
      <c r="E4" s="615"/>
      <c r="F4" s="615"/>
      <c r="G4" s="615"/>
      <c r="H4" s="615"/>
      <c r="I4" s="615"/>
    </row>
    <row r="5" spans="2:9" ht="20.45" customHeight="1">
      <c r="B5" s="615"/>
      <c r="C5" s="615"/>
      <c r="D5" s="615"/>
      <c r="E5" s="615"/>
      <c r="F5" s="615"/>
      <c r="G5" s="615"/>
      <c r="H5" s="615"/>
      <c r="I5" s="615"/>
    </row>
    <row r="6" spans="2:9">
      <c r="B6" s="616"/>
      <c r="C6" s="616"/>
      <c r="D6" s="616"/>
      <c r="E6" s="616"/>
      <c r="F6" s="616"/>
      <c r="G6" s="616"/>
      <c r="H6" s="616"/>
      <c r="I6" s="616"/>
    </row>
    <row r="7" spans="2:9" ht="15.75">
      <c r="C7" s="22"/>
    </row>
    <row r="8" spans="2:9" ht="18.75">
      <c r="B8" s="614" t="s">
        <v>1315</v>
      </c>
      <c r="C8" s="614"/>
      <c r="D8" s="614"/>
      <c r="E8" s="614"/>
      <c r="F8" s="614"/>
      <c r="G8" s="614"/>
      <c r="H8" s="614"/>
      <c r="I8" s="614"/>
    </row>
    <row r="9" spans="2:9" ht="18.75">
      <c r="B9" s="614" t="s">
        <v>1388</v>
      </c>
      <c r="C9" s="614"/>
      <c r="D9" s="614"/>
      <c r="E9" s="614"/>
      <c r="F9" s="614"/>
      <c r="G9" s="614"/>
      <c r="H9" s="614"/>
      <c r="I9" s="614"/>
    </row>
    <row r="10" spans="2:9" ht="15.75" thickBot="1"/>
    <row r="11" spans="2:9">
      <c r="B11" s="180"/>
      <c r="C11" s="180"/>
      <c r="D11" s="180"/>
      <c r="E11" s="180"/>
      <c r="F11" s="180"/>
      <c r="G11" s="180"/>
      <c r="H11" s="180"/>
      <c r="I11" s="180"/>
    </row>
    <row r="12" spans="2:9">
      <c r="I12" s="179" t="s">
        <v>1028</v>
      </c>
    </row>
    <row r="13" spans="2:9" ht="9" customHeight="1">
      <c r="I13" s="179"/>
    </row>
    <row r="14" spans="2:9" ht="13.15" customHeight="1">
      <c r="B14" s="34" t="s">
        <v>1024</v>
      </c>
      <c r="I14" s="209">
        <v>1</v>
      </c>
    </row>
    <row r="15" spans="2:9" ht="7.5" customHeight="1">
      <c r="I15" s="172"/>
    </row>
    <row r="16" spans="2:9">
      <c r="B16" s="34" t="s">
        <v>1022</v>
      </c>
      <c r="I16" s="209">
        <v>2</v>
      </c>
    </row>
    <row r="17" spans="2:9" ht="7.5" customHeight="1">
      <c r="I17" s="172"/>
    </row>
    <row r="18" spans="2:9">
      <c r="B18" s="34" t="s">
        <v>190</v>
      </c>
      <c r="I18" s="209">
        <v>3</v>
      </c>
    </row>
    <row r="19" spans="2:9" ht="7.5" customHeight="1">
      <c r="I19" s="172"/>
    </row>
    <row r="20" spans="2:9">
      <c r="B20" s="34" t="s">
        <v>1023</v>
      </c>
      <c r="I20" s="209">
        <v>4</v>
      </c>
    </row>
    <row r="21" spans="2:9" ht="7.5" customHeight="1">
      <c r="I21" s="172"/>
    </row>
    <row r="22" spans="2:9">
      <c r="B22" s="34" t="s">
        <v>1025</v>
      </c>
      <c r="I22" s="209">
        <v>5</v>
      </c>
    </row>
    <row r="23" spans="2:9" ht="7.5" customHeight="1">
      <c r="I23" s="172"/>
    </row>
    <row r="24" spans="2:9">
      <c r="B24" s="34" t="s">
        <v>1026</v>
      </c>
      <c r="I24" s="209">
        <v>6</v>
      </c>
    </row>
    <row r="25" spans="2:9" ht="7.5" customHeight="1">
      <c r="I25" s="209"/>
    </row>
    <row r="26" spans="2:9">
      <c r="B26" s="34" t="s">
        <v>1029</v>
      </c>
      <c r="I26" s="209">
        <v>7</v>
      </c>
    </row>
    <row r="27" spans="2:9" ht="7.5" customHeight="1">
      <c r="I27" s="209"/>
    </row>
    <row r="28" spans="2:9">
      <c r="B28" s="34" t="s">
        <v>1030</v>
      </c>
      <c r="I28" s="209">
        <v>8</v>
      </c>
    </row>
    <row r="29" spans="2:9" ht="7.5" customHeight="1">
      <c r="I29" s="209"/>
    </row>
    <row r="30" spans="2:9">
      <c r="B30" s="34" t="s">
        <v>1031</v>
      </c>
      <c r="I30" s="209">
        <v>9</v>
      </c>
    </row>
    <row r="31" spans="2:9" ht="7.5" customHeight="1">
      <c r="I31" s="209"/>
    </row>
    <row r="32" spans="2:9">
      <c r="B32" s="34" t="s">
        <v>1027</v>
      </c>
      <c r="I32" s="209">
        <v>10</v>
      </c>
    </row>
    <row r="33" spans="2:9">
      <c r="I33" s="172"/>
    </row>
    <row r="34" spans="2:9" ht="15.75" thickBot="1">
      <c r="B34" s="181"/>
      <c r="C34" s="181"/>
      <c r="D34" s="181"/>
      <c r="E34" s="181"/>
      <c r="F34" s="181"/>
      <c r="G34" s="181"/>
      <c r="H34" s="181"/>
      <c r="I34" s="182"/>
    </row>
  </sheetData>
  <customSheetViews>
    <customSheetView guid="{7F8679DA-D059-4901-ACAC-85DFCE49504A}" showGridLines="0">
      <pageMargins left="0.7" right="0.7" top="0.75" bottom="0.75" header="0.3" footer="0.3"/>
      <pageSetup paperSize="9" scale="84" orientation="portrait" verticalDpi="0" r:id="rId1"/>
    </customSheetView>
    <customSheetView guid="{599159CD-1620-491F-A2F6-FFBFC633DFF1}" showGridLines="0">
      <pageMargins left="0.7" right="0.7" top="0.75" bottom="0.75" header="0.3" footer="0.3"/>
      <pageSetup paperSize="9" scale="84" orientation="portrait" verticalDpi="0" r:id="rId2"/>
    </customSheetView>
  </customSheetViews>
  <mergeCells count="3">
    <mergeCell ref="B8:I8"/>
    <mergeCell ref="B9:I9"/>
    <mergeCell ref="B2:I6"/>
  </mergeCells>
  <hyperlinks>
    <hyperlink ref="I14" location="'Información general'!A1" display="'Información general'!A1" xr:uid="{00000000-0004-0000-0000-000000000000}"/>
    <hyperlink ref="I16" location="'Balance General'!A1" display="'Balance General'!A1" xr:uid="{00000000-0004-0000-0000-000001000000}"/>
    <hyperlink ref="I18" location="'Estado de Resultados'!A1" display="'Estado de Resultados'!A1" xr:uid="{00000000-0004-0000-0000-000002000000}"/>
    <hyperlink ref="I20" location="'Flujo de Efectivo'!A1" display="'Flujo de Efectivo'!A1" xr:uid="{00000000-0004-0000-0000-000003000000}"/>
    <hyperlink ref="I22" location="'Variación Patrimonio Neto'!A1" display="'Variación Patrimonio Neto'!A1" xr:uid="{00000000-0004-0000-0000-000004000000}"/>
    <hyperlink ref="I32" location="'Nota 6 a Nota 12'!A1" display="'Nota 6 a Nota 12'!A1" xr:uid="{00000000-0004-0000-0000-000005000000}"/>
    <hyperlink ref="I24" location="'Notas 1 a Nota 4'!A1" display="'Notas 1 a Nota 4'!A1" xr:uid="{00000000-0004-0000-0000-000006000000}"/>
    <hyperlink ref="I26" location="'Nota 5 - Inc. 5.a a 5.d'!A1" display="'Nota 5 - Inc. 5.a a 5.d'!A1" xr:uid="{00000000-0004-0000-0000-000007000000}"/>
    <hyperlink ref="I28" location="'Nota 5 - Inc. 5.e'!A1" display="'Nota 5 - Inc. 5.e'!A1" xr:uid="{00000000-0004-0000-0000-000008000000}"/>
    <hyperlink ref="I30" location="'Nota 5 - Inc. 5.f a 5aa'!A1" display="'Nota 5 - Inc. 5.f a 5aa'!A1" xr:uid="{00000000-0004-0000-0000-000009000000}"/>
  </hyperlinks>
  <pageMargins left="0.7" right="0.7" top="0.75" bottom="0.75" header="0.3" footer="0.3"/>
  <pageSetup paperSize="9" scale="84" orientation="portrait" verticalDpi="0" r:id="rId3"/>
  <headerFooter>
    <oddHeader xml:space="preserve">&amp;C
</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theme="2" tint="-0.499984740745262"/>
  </sheetPr>
  <dimension ref="A1:J87"/>
  <sheetViews>
    <sheetView showGridLines="0" zoomScale="70" zoomScaleNormal="70" zoomScaleSheetLayoutView="100" workbookViewId="0">
      <selection activeCell="F54" sqref="F54"/>
    </sheetView>
  </sheetViews>
  <sheetFormatPr baseColWidth="10" defaultColWidth="9.28515625" defaultRowHeight="15"/>
  <cols>
    <col min="1" max="1" width="4.28515625" style="156" customWidth="1"/>
    <col min="2" max="2" width="64.85546875" style="18" customWidth="1"/>
    <col min="3" max="3" width="20" style="18" customWidth="1"/>
    <col min="4" max="4" width="20.5703125" style="18" customWidth="1"/>
    <col min="5" max="5" width="17.42578125" style="18" customWidth="1"/>
    <col min="6" max="6" width="20.28515625" style="18" customWidth="1"/>
    <col min="7" max="7" width="18.7109375" style="18" customWidth="1"/>
    <col min="8" max="8" width="16.28515625" style="18" customWidth="1"/>
    <col min="9" max="9" width="19.5703125" style="18" customWidth="1"/>
    <col min="10" max="10" width="16.7109375" style="18" customWidth="1"/>
    <col min="11" max="11" width="18.7109375" style="18" customWidth="1"/>
    <col min="12" max="16384" width="9.28515625" style="18"/>
  </cols>
  <sheetData>
    <row r="1" spans="1:9">
      <c r="A1" s="151"/>
      <c r="B1" s="31"/>
      <c r="C1" s="31"/>
      <c r="D1" s="31"/>
      <c r="E1" s="31"/>
      <c r="F1" s="31"/>
      <c r="G1" s="31"/>
      <c r="H1" s="31"/>
      <c r="I1" s="31"/>
    </row>
    <row r="2" spans="1:9">
      <c r="A2" s="513"/>
      <c r="B2" s="31" t="s">
        <v>1035</v>
      </c>
    </row>
    <row r="3" spans="1:9">
      <c r="A3" s="513"/>
    </row>
    <row r="4" spans="1:9" ht="15.75">
      <c r="A4" s="513"/>
      <c r="B4" s="40" t="s">
        <v>216</v>
      </c>
    </row>
    <row r="5" spans="1:9">
      <c r="A5" s="513"/>
      <c r="B5" s="31"/>
    </row>
    <row r="6" spans="1:9" ht="28.15" customHeight="1">
      <c r="A6" s="513"/>
      <c r="B6" s="705" t="s">
        <v>996</v>
      </c>
      <c r="C6" s="705"/>
      <c r="D6" s="705"/>
      <c r="E6" s="705"/>
      <c r="F6" s="705"/>
      <c r="G6" s="705"/>
      <c r="H6" s="705"/>
      <c r="I6" s="705"/>
    </row>
    <row r="7" spans="1:9" ht="16.5" thickBot="1">
      <c r="A7" s="513"/>
      <c r="B7" s="3"/>
    </row>
    <row r="8" spans="1:9" s="28" customFormat="1" ht="44.25" customHeight="1">
      <c r="A8" s="152"/>
      <c r="B8" s="149" t="s">
        <v>999</v>
      </c>
      <c r="C8" s="150" t="s">
        <v>1359</v>
      </c>
      <c r="D8" s="150" t="s">
        <v>1072</v>
      </c>
    </row>
    <row r="9" spans="1:9" ht="15" customHeight="1">
      <c r="A9" s="513"/>
      <c r="B9" s="147" t="s">
        <v>997</v>
      </c>
      <c r="C9" s="551">
        <v>6895.8</v>
      </c>
      <c r="D9" s="551">
        <v>6891.96</v>
      </c>
    </row>
    <row r="10" spans="1:9" ht="15" customHeight="1" thickBot="1">
      <c r="A10" s="513"/>
      <c r="B10" s="148" t="s">
        <v>998</v>
      </c>
      <c r="C10" s="552">
        <v>6918.66</v>
      </c>
      <c r="D10" s="552">
        <v>6941.65</v>
      </c>
    </row>
    <row r="11" spans="1:9">
      <c r="A11" s="513"/>
      <c r="D11" s="41"/>
      <c r="E11" s="41"/>
    </row>
    <row r="12" spans="1:9" ht="15.75">
      <c r="A12" s="513"/>
      <c r="B12" s="40" t="s">
        <v>217</v>
      </c>
    </row>
    <row r="13" spans="1:9" ht="15" customHeight="1">
      <c r="A13" s="513"/>
      <c r="B13" s="705" t="s">
        <v>1115</v>
      </c>
      <c r="C13" s="705"/>
      <c r="D13" s="705"/>
      <c r="E13" s="705"/>
      <c r="F13" s="705"/>
      <c r="G13" s="705"/>
      <c r="H13" s="705"/>
      <c r="I13" s="705"/>
    </row>
    <row r="14" spans="1:9" ht="15.75" thickBot="1">
      <c r="A14" s="513"/>
      <c r="B14" s="722" t="s">
        <v>230</v>
      </c>
      <c r="C14" s="722"/>
      <c r="D14" s="722"/>
      <c r="E14" s="722"/>
      <c r="F14" s="722"/>
      <c r="G14" s="722"/>
      <c r="H14" s="722"/>
      <c r="I14" s="722"/>
    </row>
    <row r="15" spans="1:9" s="158" customFormat="1" ht="28.5">
      <c r="A15" s="157"/>
      <c r="B15" s="723" t="s">
        <v>231</v>
      </c>
      <c r="C15" s="204" t="s">
        <v>236</v>
      </c>
      <c r="D15" s="204" t="s">
        <v>236</v>
      </c>
      <c r="E15" s="204" t="s">
        <v>239</v>
      </c>
      <c r="F15" s="204" t="s">
        <v>1360</v>
      </c>
      <c r="G15" s="204" t="s">
        <v>236</v>
      </c>
      <c r="H15" s="204" t="s">
        <v>239</v>
      </c>
      <c r="I15" s="204" t="s">
        <v>1073</v>
      </c>
    </row>
    <row r="16" spans="1:9" ht="15.75" thickBot="1">
      <c r="A16" s="513"/>
      <c r="B16" s="724"/>
      <c r="C16" s="200" t="s">
        <v>237</v>
      </c>
      <c r="D16" s="200" t="s">
        <v>238</v>
      </c>
      <c r="E16" s="205">
        <v>44469</v>
      </c>
      <c r="F16" s="200" t="s">
        <v>240</v>
      </c>
      <c r="G16" s="200" t="s">
        <v>238</v>
      </c>
      <c r="H16" s="206">
        <v>44196</v>
      </c>
      <c r="I16" s="200" t="s">
        <v>240</v>
      </c>
    </row>
    <row r="17" spans="1:10">
      <c r="A17" s="513"/>
      <c r="B17" s="728" t="s">
        <v>162</v>
      </c>
      <c r="C17" s="729"/>
      <c r="D17" s="729"/>
      <c r="E17" s="729"/>
      <c r="F17" s="729"/>
      <c r="G17" s="729"/>
      <c r="H17" s="729"/>
      <c r="I17" s="730"/>
    </row>
    <row r="18" spans="1:10">
      <c r="A18" s="513"/>
      <c r="B18" s="725" t="s">
        <v>188</v>
      </c>
      <c r="C18" s="726"/>
      <c r="D18" s="726"/>
      <c r="E18" s="726"/>
      <c r="F18" s="726"/>
      <c r="G18" s="726"/>
      <c r="H18" s="726"/>
      <c r="I18" s="727"/>
      <c r="J18" s="62"/>
    </row>
    <row r="19" spans="1:10">
      <c r="A19" s="513"/>
      <c r="B19" s="495" t="s">
        <v>17</v>
      </c>
      <c r="C19" s="496" t="s">
        <v>971</v>
      </c>
      <c r="D19" s="494">
        <v>410729.59999999939</v>
      </c>
      <c r="E19" s="494">
        <v>6895.8</v>
      </c>
      <c r="F19" s="493">
        <v>2832309182.679996</v>
      </c>
      <c r="G19" s="494">
        <v>53347.199999999779</v>
      </c>
      <c r="H19" s="494">
        <v>6891.96</v>
      </c>
      <c r="I19" s="553">
        <v>367666768.51199847</v>
      </c>
      <c r="J19" s="173"/>
    </row>
    <row r="20" spans="1:10">
      <c r="A20" s="513"/>
      <c r="B20" s="725" t="s">
        <v>1363</v>
      </c>
      <c r="C20" s="726"/>
      <c r="D20" s="726"/>
      <c r="E20" s="726"/>
      <c r="F20" s="726"/>
      <c r="G20" s="726"/>
      <c r="H20" s="726"/>
      <c r="I20" s="727"/>
      <c r="J20" s="62"/>
    </row>
    <row r="21" spans="1:10">
      <c r="A21" s="513"/>
      <c r="B21" s="495" t="s">
        <v>972</v>
      </c>
      <c r="C21" s="496" t="s">
        <v>971</v>
      </c>
      <c r="D21" s="494">
        <v>1359.2900000000373</v>
      </c>
      <c r="E21" s="494">
        <v>6895.8</v>
      </c>
      <c r="F21" s="493">
        <v>9373391.9820002578</v>
      </c>
      <c r="G21" s="494">
        <v>0</v>
      </c>
      <c r="H21" s="494">
        <v>6891.96</v>
      </c>
      <c r="I21" s="553">
        <v>0</v>
      </c>
      <c r="J21" s="173"/>
    </row>
    <row r="22" spans="1:10">
      <c r="A22" s="513"/>
      <c r="B22" s="714" t="s">
        <v>107</v>
      </c>
      <c r="C22" s="715"/>
      <c r="D22" s="715"/>
      <c r="E22" s="715"/>
      <c r="F22" s="715"/>
      <c r="G22" s="715"/>
      <c r="H22" s="715"/>
      <c r="I22" s="716"/>
    </row>
    <row r="23" spans="1:10">
      <c r="A23" s="513"/>
      <c r="B23" s="495" t="s">
        <v>1394</v>
      </c>
      <c r="C23" s="496" t="s">
        <v>971</v>
      </c>
      <c r="D23" s="494">
        <v>175000</v>
      </c>
      <c r="E23" s="494">
        <v>6895.8</v>
      </c>
      <c r="F23" s="493">
        <v>1206765000</v>
      </c>
      <c r="G23" s="494">
        <v>200000</v>
      </c>
      <c r="H23" s="494">
        <v>6891.96</v>
      </c>
      <c r="I23" s="493">
        <v>1378392000</v>
      </c>
    </row>
    <row r="24" spans="1:10">
      <c r="A24" s="513"/>
      <c r="B24" s="495" t="s">
        <v>364</v>
      </c>
      <c r="C24" s="496" t="s">
        <v>971</v>
      </c>
      <c r="D24" s="494">
        <v>140000</v>
      </c>
      <c r="E24" s="494">
        <v>6895.8</v>
      </c>
      <c r="F24" s="493">
        <v>965412000</v>
      </c>
      <c r="G24" s="494">
        <v>0</v>
      </c>
      <c r="H24" s="494">
        <v>6891.96</v>
      </c>
      <c r="I24" s="553">
        <v>0</v>
      </c>
    </row>
    <row r="25" spans="1:10">
      <c r="A25" s="513"/>
      <c r="B25" s="495" t="s">
        <v>1361</v>
      </c>
      <c r="C25" s="496" t="s">
        <v>971</v>
      </c>
      <c r="D25" s="494">
        <v>55442.530000000013</v>
      </c>
      <c r="E25" s="494">
        <v>6895.8</v>
      </c>
      <c r="F25" s="493">
        <v>382320599.37400013</v>
      </c>
      <c r="G25" s="494">
        <v>16570.260000000002</v>
      </c>
      <c r="H25" s="494">
        <v>6891.96</v>
      </c>
      <c r="I25" s="493">
        <v>114201569.10960001</v>
      </c>
    </row>
    <row r="26" spans="1:10">
      <c r="A26" s="513"/>
      <c r="B26" s="495" t="s">
        <v>1362</v>
      </c>
      <c r="C26" s="496" t="s">
        <v>971</v>
      </c>
      <c r="D26" s="494">
        <v>-54957.810000000012</v>
      </c>
      <c r="E26" s="494">
        <v>6895.8</v>
      </c>
      <c r="F26" s="493">
        <v>-378978126.19800007</v>
      </c>
      <c r="G26" s="494">
        <v>-14440.55</v>
      </c>
      <c r="H26" s="494">
        <v>6891.96</v>
      </c>
      <c r="I26" s="493">
        <v>-99523692.978</v>
      </c>
    </row>
    <row r="27" spans="1:10">
      <c r="A27" s="513"/>
      <c r="B27" s="495" t="s">
        <v>1001</v>
      </c>
      <c r="C27" s="496" t="s">
        <v>971</v>
      </c>
      <c r="D27" s="494">
        <v>980.04</v>
      </c>
      <c r="E27" s="494">
        <v>6895.8</v>
      </c>
      <c r="F27" s="493">
        <v>6758159.8319999995</v>
      </c>
      <c r="G27" s="494">
        <v>3775.4000000000005</v>
      </c>
      <c r="H27" s="494">
        <v>6891.96</v>
      </c>
      <c r="I27" s="493">
        <v>26019905.784000006</v>
      </c>
    </row>
    <row r="28" spans="1:10">
      <c r="A28" s="513"/>
      <c r="B28" s="714" t="s">
        <v>75</v>
      </c>
      <c r="C28" s="715"/>
      <c r="D28" s="715"/>
      <c r="E28" s="715"/>
      <c r="F28" s="715"/>
      <c r="G28" s="715"/>
      <c r="H28" s="715"/>
      <c r="I28" s="716"/>
    </row>
    <row r="29" spans="1:10">
      <c r="A29" s="513"/>
      <c r="B29" s="495" t="s">
        <v>1395</v>
      </c>
      <c r="C29" s="496" t="s">
        <v>971</v>
      </c>
      <c r="D29" s="494">
        <v>1200</v>
      </c>
      <c r="E29" s="494">
        <v>6895.8</v>
      </c>
      <c r="F29" s="493">
        <v>8274960</v>
      </c>
      <c r="G29" s="554">
        <v>0</v>
      </c>
      <c r="H29" s="494">
        <v>6891.96</v>
      </c>
      <c r="I29" s="493">
        <v>0</v>
      </c>
    </row>
    <row r="30" spans="1:10">
      <c r="A30" s="513"/>
      <c r="B30" s="714" t="s">
        <v>163</v>
      </c>
      <c r="C30" s="715"/>
      <c r="D30" s="715"/>
      <c r="E30" s="715"/>
      <c r="F30" s="715"/>
      <c r="G30" s="715"/>
      <c r="H30" s="715"/>
      <c r="I30" s="716"/>
    </row>
    <row r="31" spans="1:10">
      <c r="A31" s="513"/>
      <c r="B31" s="495" t="s">
        <v>229</v>
      </c>
      <c r="C31" s="496" t="s">
        <v>971</v>
      </c>
      <c r="D31" s="594"/>
      <c r="E31" s="594"/>
      <c r="F31" s="594"/>
      <c r="G31" s="594"/>
      <c r="H31" s="594"/>
      <c r="I31" s="594"/>
    </row>
    <row r="32" spans="1:10">
      <c r="A32" s="513"/>
      <c r="B32" s="714" t="s">
        <v>164</v>
      </c>
      <c r="C32" s="715"/>
      <c r="D32" s="715"/>
      <c r="E32" s="715"/>
      <c r="F32" s="715"/>
      <c r="G32" s="715"/>
      <c r="H32" s="715"/>
      <c r="I32" s="716"/>
      <c r="J32" s="207"/>
    </row>
    <row r="33" spans="1:9">
      <c r="A33" s="513"/>
      <c r="B33" s="714" t="s">
        <v>223</v>
      </c>
      <c r="C33" s="715"/>
      <c r="D33" s="715"/>
      <c r="E33" s="715"/>
      <c r="F33" s="715"/>
      <c r="G33" s="715"/>
      <c r="H33" s="715"/>
      <c r="I33" s="716"/>
    </row>
    <row r="34" spans="1:9">
      <c r="A34" s="513"/>
      <c r="B34" s="495" t="s">
        <v>222</v>
      </c>
      <c r="C34" s="496" t="s">
        <v>971</v>
      </c>
      <c r="D34" s="499">
        <v>-360300.90000000037</v>
      </c>
      <c r="E34" s="494">
        <v>6918.66</v>
      </c>
      <c r="F34" s="493">
        <v>-2492799424.7940025</v>
      </c>
      <c r="G34" s="555">
        <v>0</v>
      </c>
      <c r="H34" s="494">
        <v>6941.65</v>
      </c>
      <c r="I34" s="493">
        <v>0</v>
      </c>
    </row>
    <row r="35" spans="1:9">
      <c r="A35" s="513"/>
      <c r="B35" s="497" t="s">
        <v>203</v>
      </c>
      <c r="C35" s="496" t="s">
        <v>971</v>
      </c>
      <c r="D35" s="499">
        <v>-31.099999999976717</v>
      </c>
      <c r="E35" s="494">
        <v>6918.66</v>
      </c>
      <c r="F35" s="493">
        <v>-215170.32599983891</v>
      </c>
      <c r="G35" s="555">
        <v>-35.319999999999709</v>
      </c>
      <c r="H35" s="494">
        <v>6941.65</v>
      </c>
      <c r="I35" s="556">
        <v>-245179.07799999797</v>
      </c>
    </row>
    <row r="36" spans="1:9">
      <c r="A36" s="513"/>
      <c r="B36" s="714" t="s">
        <v>227</v>
      </c>
      <c r="C36" s="715"/>
      <c r="D36" s="715"/>
      <c r="E36" s="715"/>
      <c r="F36" s="715"/>
      <c r="G36" s="715"/>
      <c r="H36" s="715"/>
      <c r="I36" s="716"/>
    </row>
    <row r="37" spans="1:9">
      <c r="A37" s="513"/>
      <c r="B37" s="497" t="s">
        <v>225</v>
      </c>
      <c r="C37" s="496" t="s">
        <v>971</v>
      </c>
      <c r="D37" s="499">
        <v>0</v>
      </c>
      <c r="E37" s="494">
        <v>6918.66</v>
      </c>
      <c r="F37" s="491">
        <v>0</v>
      </c>
      <c r="G37" s="555">
        <v>-4817.3</v>
      </c>
      <c r="H37" s="494">
        <v>6941.65</v>
      </c>
      <c r="I37" s="493">
        <v>-33440010.544999998</v>
      </c>
    </row>
    <row r="38" spans="1:9">
      <c r="A38" s="513"/>
      <c r="B38" s="719" t="s">
        <v>228</v>
      </c>
      <c r="C38" s="720"/>
      <c r="D38" s="720"/>
      <c r="E38" s="720"/>
      <c r="F38" s="720"/>
      <c r="G38" s="720"/>
      <c r="H38" s="720"/>
      <c r="I38" s="721"/>
    </row>
    <row r="39" spans="1:9">
      <c r="A39" s="513"/>
      <c r="B39" s="495" t="s">
        <v>229</v>
      </c>
      <c r="C39" s="496" t="s">
        <v>971</v>
      </c>
      <c r="D39" s="492" t="s">
        <v>242</v>
      </c>
      <c r="E39" s="498" t="s">
        <v>242</v>
      </c>
      <c r="F39" s="493" t="s">
        <v>242</v>
      </c>
      <c r="G39" s="493" t="s">
        <v>242</v>
      </c>
      <c r="H39" s="498" t="s">
        <v>242</v>
      </c>
      <c r="I39" s="498" t="s">
        <v>241</v>
      </c>
    </row>
    <row r="40" spans="1:9">
      <c r="A40" s="153"/>
    </row>
    <row r="41" spans="1:9">
      <c r="A41" s="513"/>
    </row>
    <row r="42" spans="1:9">
      <c r="A42" s="513"/>
      <c r="B42" s="31" t="s">
        <v>219</v>
      </c>
    </row>
    <row r="43" spans="1:9" ht="14.45" thickBot="1">
      <c r="A43" s="513"/>
    </row>
    <row r="44" spans="1:9" ht="24.75" customHeight="1">
      <c r="A44" s="513"/>
      <c r="B44" s="717" t="s">
        <v>59</v>
      </c>
      <c r="C44" s="161" t="s">
        <v>239</v>
      </c>
      <c r="D44" s="161" t="s">
        <v>278</v>
      </c>
      <c r="E44" s="161" t="s">
        <v>239</v>
      </c>
      <c r="F44" s="161" t="s">
        <v>278</v>
      </c>
      <c r="G44" s="188"/>
      <c r="H44" s="29"/>
      <c r="I44" s="45"/>
    </row>
    <row r="45" spans="1:9">
      <c r="A45" s="513"/>
      <c r="B45" s="718"/>
      <c r="C45" s="516" t="s">
        <v>1364</v>
      </c>
      <c r="D45" s="516" t="s">
        <v>1364</v>
      </c>
      <c r="E45" s="516" t="s">
        <v>1310</v>
      </c>
      <c r="F45" s="516" t="s">
        <v>1310</v>
      </c>
      <c r="G45" s="188"/>
      <c r="H45" s="42"/>
      <c r="I45" s="42"/>
    </row>
    <row r="46" spans="1:9" s="29" customFormat="1" ht="28.5" customHeight="1" thickBot="1">
      <c r="A46" s="154"/>
      <c r="B46" s="210" t="s">
        <v>232</v>
      </c>
      <c r="C46" s="420">
        <v>6895.8</v>
      </c>
      <c r="D46" s="557">
        <v>798690601</v>
      </c>
      <c r="E46" s="420">
        <v>6891.96</v>
      </c>
      <c r="F46" s="421">
        <v>707252093</v>
      </c>
      <c r="G46" s="188"/>
      <c r="H46" s="42"/>
      <c r="I46" s="42"/>
    </row>
    <row r="47" spans="1:9" ht="27.75" customHeight="1" thickBot="1">
      <c r="A47" s="513"/>
      <c r="B47" s="211" t="s">
        <v>233</v>
      </c>
      <c r="C47" s="422">
        <v>6918.66</v>
      </c>
      <c r="D47" s="558">
        <v>122520490</v>
      </c>
      <c r="E47" s="422">
        <v>6941.65</v>
      </c>
      <c r="F47" s="421">
        <v>38066652</v>
      </c>
      <c r="G47" s="188"/>
      <c r="H47" s="42"/>
      <c r="I47" s="75"/>
    </row>
    <row r="48" spans="1:9" ht="32.25" customHeight="1" thickBot="1">
      <c r="A48" s="513"/>
      <c r="B48" s="212" t="s">
        <v>255</v>
      </c>
      <c r="C48" s="423"/>
      <c r="D48" s="424">
        <v>921211091</v>
      </c>
      <c r="E48" s="423"/>
      <c r="F48" s="424">
        <v>745318745</v>
      </c>
      <c r="G48" s="378"/>
      <c r="H48" s="42"/>
      <c r="I48" s="75"/>
    </row>
    <row r="49" spans="1:9" ht="20.25" customHeight="1" thickBot="1">
      <c r="A49" s="513"/>
      <c r="B49" s="213" t="s">
        <v>234</v>
      </c>
      <c r="C49" s="559">
        <v>6895.8</v>
      </c>
      <c r="D49" s="560">
        <v>-768072950</v>
      </c>
      <c r="E49" s="422">
        <v>6891.96</v>
      </c>
      <c r="F49" s="425">
        <v>-618426853</v>
      </c>
      <c r="G49" s="188"/>
      <c r="H49" s="42"/>
      <c r="I49" s="75"/>
    </row>
    <row r="50" spans="1:9" ht="20.25" customHeight="1" thickBot="1">
      <c r="A50" s="513"/>
      <c r="B50" s="213" t="s">
        <v>235</v>
      </c>
      <c r="C50" s="559">
        <v>6918.66</v>
      </c>
      <c r="D50" s="560">
        <v>-168813394</v>
      </c>
      <c r="E50" s="422">
        <v>6941.65</v>
      </c>
      <c r="F50" s="425">
        <v>-12594165</v>
      </c>
      <c r="G50" s="189"/>
      <c r="H50" s="42"/>
      <c r="I50" s="75"/>
    </row>
    <row r="51" spans="1:9" ht="22.15" customHeight="1" thickBot="1">
      <c r="A51" s="513"/>
      <c r="B51" s="212" t="s">
        <v>256</v>
      </c>
      <c r="C51" s="426"/>
      <c r="D51" s="427">
        <v>-936886344</v>
      </c>
      <c r="E51" s="426"/>
      <c r="F51" s="427">
        <v>-631021018</v>
      </c>
      <c r="G51" s="377"/>
      <c r="H51" s="42"/>
      <c r="I51" s="75"/>
    </row>
    <row r="52" spans="1:9" ht="24" customHeight="1">
      <c r="A52" s="513"/>
      <c r="B52" s="214" t="s">
        <v>1002</v>
      </c>
      <c r="C52" s="428"/>
      <c r="D52" s="429">
        <v>-15675253</v>
      </c>
      <c r="E52" s="428"/>
      <c r="F52" s="429">
        <v>114297727</v>
      </c>
      <c r="G52" s="377"/>
      <c r="H52" s="42"/>
      <c r="I52" s="75"/>
    </row>
    <row r="53" spans="1:9" ht="21" customHeight="1">
      <c r="A53" s="513"/>
      <c r="D53" s="159"/>
    </row>
    <row r="54" spans="1:9" ht="21" customHeight="1">
      <c r="A54" s="513"/>
      <c r="D54" s="159"/>
    </row>
    <row r="55" spans="1:9">
      <c r="A55" s="513"/>
      <c r="B55" s="31" t="s">
        <v>220</v>
      </c>
      <c r="D55" s="43"/>
    </row>
    <row r="56" spans="1:9">
      <c r="A56" s="513"/>
      <c r="B56" s="18" t="s">
        <v>166</v>
      </c>
    </row>
    <row r="57" spans="1:9" ht="14.45" thickBot="1">
      <c r="A57" s="513"/>
      <c r="B57" s="31"/>
    </row>
    <row r="58" spans="1:9">
      <c r="A58" s="513"/>
      <c r="B58" s="160" t="s">
        <v>1003</v>
      </c>
      <c r="C58" s="150">
        <v>44469</v>
      </c>
      <c r="D58" s="150">
        <v>44196</v>
      </c>
    </row>
    <row r="59" spans="1:9">
      <c r="A59" s="513"/>
      <c r="B59" s="162" t="s">
        <v>1004</v>
      </c>
      <c r="C59" s="65"/>
      <c r="D59" s="65"/>
    </row>
    <row r="60" spans="1:9">
      <c r="A60" s="513"/>
      <c r="B60" s="512" t="s">
        <v>1005</v>
      </c>
      <c r="C60" s="65">
        <v>13735001</v>
      </c>
      <c r="D60" s="515">
        <v>11228000</v>
      </c>
    </row>
    <row r="61" spans="1:9">
      <c r="A61" s="155"/>
      <c r="B61" s="512" t="s">
        <v>1006</v>
      </c>
      <c r="C61" s="65">
        <v>2515256842</v>
      </c>
      <c r="D61" s="515">
        <v>349526096</v>
      </c>
    </row>
    <row r="62" spans="1:9">
      <c r="A62" s="155"/>
      <c r="B62" s="162" t="s">
        <v>1007</v>
      </c>
      <c r="C62" s="65"/>
      <c r="D62" s="515"/>
    </row>
    <row r="63" spans="1:9">
      <c r="A63" s="155"/>
      <c r="B63" s="512" t="s">
        <v>1008</v>
      </c>
      <c r="C63" s="65">
        <v>101040277</v>
      </c>
      <c r="D63" s="515">
        <v>1720067851</v>
      </c>
    </row>
    <row r="64" spans="1:9">
      <c r="A64" s="155"/>
      <c r="B64" s="512" t="s">
        <v>1009</v>
      </c>
      <c r="C64" s="65">
        <v>166754181</v>
      </c>
      <c r="D64" s="515">
        <v>18140673</v>
      </c>
    </row>
    <row r="65" spans="1:5">
      <c r="A65" s="155"/>
      <c r="B65" s="162" t="s">
        <v>1080</v>
      </c>
      <c r="C65" s="65"/>
      <c r="D65" s="515"/>
    </row>
    <row r="66" spans="1:5">
      <c r="A66" s="155"/>
      <c r="B66" s="512" t="s">
        <v>1081</v>
      </c>
      <c r="C66" s="65">
        <v>7805038290</v>
      </c>
      <c r="D66" s="515">
        <v>13451771479</v>
      </c>
    </row>
    <row r="67" spans="1:5">
      <c r="A67" s="155"/>
      <c r="B67" s="512" t="s">
        <v>1082</v>
      </c>
      <c r="C67" s="65">
        <v>92608587</v>
      </c>
      <c r="D67" s="515">
        <v>0</v>
      </c>
    </row>
    <row r="68" spans="1:5">
      <c r="A68" s="155"/>
      <c r="B68" s="162" t="s">
        <v>1011</v>
      </c>
      <c r="C68" s="65"/>
      <c r="D68" s="515"/>
      <c r="E68" s="42"/>
    </row>
    <row r="69" spans="1:5">
      <c r="A69" s="155"/>
      <c r="B69" s="512" t="s">
        <v>1283</v>
      </c>
      <c r="C69" s="65">
        <v>5000000</v>
      </c>
      <c r="D69" s="515">
        <v>0</v>
      </c>
    </row>
    <row r="70" spans="1:5">
      <c r="A70" s="155"/>
      <c r="B70" s="512" t="s">
        <v>1284</v>
      </c>
      <c r="C70" s="65">
        <v>21066669</v>
      </c>
      <c r="D70" s="515">
        <v>0</v>
      </c>
    </row>
    <row r="71" spans="1:5">
      <c r="A71" s="155"/>
      <c r="B71" s="512" t="s">
        <v>1204</v>
      </c>
      <c r="C71" s="65">
        <v>3000000</v>
      </c>
      <c r="D71" s="515">
        <v>0</v>
      </c>
    </row>
    <row r="72" spans="1:5">
      <c r="A72" s="155"/>
      <c r="B72" s="512" t="s">
        <v>1365</v>
      </c>
      <c r="C72" s="65">
        <v>8050000</v>
      </c>
      <c r="D72" s="515"/>
    </row>
    <row r="73" spans="1:5">
      <c r="A73" s="155"/>
      <c r="B73" s="512" t="s">
        <v>1366</v>
      </c>
      <c r="C73" s="65">
        <v>34547958.399999999</v>
      </c>
      <c r="D73" s="515"/>
    </row>
    <row r="74" spans="1:5">
      <c r="A74" s="155"/>
      <c r="B74" s="512" t="s">
        <v>1367</v>
      </c>
      <c r="C74" s="65">
        <v>2074946.4</v>
      </c>
      <c r="D74" s="515"/>
    </row>
    <row r="75" spans="1:5" ht="14.45" thickBot="1">
      <c r="A75" s="155"/>
      <c r="B75" s="66" t="s">
        <v>65</v>
      </c>
      <c r="C75" s="430">
        <v>10768172751.799999</v>
      </c>
      <c r="D75" s="430">
        <v>15550734099</v>
      </c>
      <c r="E75" s="173"/>
    </row>
    <row r="76" spans="1:5">
      <c r="A76" s="155"/>
      <c r="C76" s="173"/>
      <c r="D76" s="43"/>
    </row>
    <row r="77" spans="1:5">
      <c r="A77" s="513"/>
      <c r="D77" s="43"/>
    </row>
    <row r="78" spans="1:5">
      <c r="A78" s="513"/>
      <c r="C78" s="173"/>
    </row>
    <row r="79" spans="1:5">
      <c r="A79" s="513"/>
    </row>
    <row r="80" spans="1:5">
      <c r="A80" s="513"/>
    </row>
    <row r="81" spans="1:10">
      <c r="A81" s="513"/>
      <c r="F81" s="33"/>
      <c r="G81" s="33"/>
    </row>
    <row r="82" spans="1:10">
      <c r="A82" s="513"/>
      <c r="F82" s="47"/>
      <c r="G82" s="47"/>
      <c r="I82" s="37"/>
    </row>
    <row r="83" spans="1:10">
      <c r="A83" s="513"/>
      <c r="F83" s="47"/>
      <c r="G83" s="47"/>
      <c r="I83" s="37"/>
    </row>
    <row r="84" spans="1:10">
      <c r="A84" s="513"/>
      <c r="F84" s="47"/>
      <c r="G84" s="47"/>
      <c r="I84" s="37"/>
      <c r="J84" s="37"/>
    </row>
    <row r="85" spans="1:10">
      <c r="A85" s="513"/>
      <c r="D85" s="46"/>
      <c r="E85" s="34"/>
      <c r="H85" s="34"/>
      <c r="I85" s="46"/>
      <c r="J85" s="37"/>
    </row>
    <row r="86" spans="1:10">
      <c r="A86" s="513"/>
      <c r="B86" s="167"/>
      <c r="F86" s="172"/>
      <c r="G86" s="172"/>
      <c r="J86" s="37"/>
    </row>
    <row r="87" spans="1:10">
      <c r="A87" s="513"/>
      <c r="B87" s="171"/>
      <c r="F87" s="82"/>
      <c r="G87" s="82"/>
      <c r="J87" s="46"/>
    </row>
  </sheetData>
  <customSheetViews>
    <customSheetView guid="{970CBB53-F4B3-462F-AEFE-2BC403F5F0AD}" scale="90" showPageBreaks="1" showGridLines="0" printArea="1" topLeftCell="A154">
      <selection activeCell="D415" sqref="D415:D417"/>
      <pageMargins left="0.7" right="0.7" top="0.75" bottom="0.75" header="0.3" footer="0.3"/>
      <pageSetup paperSize="9" scale="50" orientation="portrait" r:id="rId1"/>
    </customSheetView>
    <customSheetView guid="{7F8679DA-D059-4901-ACAC-85DFCE49504A}" scale="90" showGridLines="0" topLeftCell="A4">
      <pageMargins left="0.7" right="0.7" top="0.75" bottom="0.75" header="0.3" footer="0.3"/>
      <pageSetup paperSize="9" scale="50" orientation="portrait" r:id="rId2"/>
    </customSheetView>
    <customSheetView guid="{599159CD-1620-491F-A2F6-FFBFC633DFF1}" scale="90" showGridLines="0" printArea="1">
      <pageMargins left="0.7" right="0.7" top="0.75" bottom="0.75" header="0.3" footer="0.3"/>
      <pageSetup paperSize="9" scale="50" orientation="portrait" r:id="rId3"/>
    </customSheetView>
  </customSheetViews>
  <mergeCells count="15">
    <mergeCell ref="B6:I6"/>
    <mergeCell ref="B14:I14"/>
    <mergeCell ref="B15:B16"/>
    <mergeCell ref="B13:I13"/>
    <mergeCell ref="B20:I20"/>
    <mergeCell ref="B18:I18"/>
    <mergeCell ref="B17:I17"/>
    <mergeCell ref="B30:I30"/>
    <mergeCell ref="B22:I22"/>
    <mergeCell ref="B28:I28"/>
    <mergeCell ref="B36:I36"/>
    <mergeCell ref="B44:B45"/>
    <mergeCell ref="B32:I32"/>
    <mergeCell ref="B38:I38"/>
    <mergeCell ref="B33:I33"/>
  </mergeCells>
  <pageMargins left="0.7" right="0.7" top="0.75" bottom="0.75" header="0.3" footer="0.3"/>
  <pageSetup paperSize="9" scale="50" orientation="portrait"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2" tint="-0.499984740745262"/>
  </sheetPr>
  <dimension ref="A1:K111"/>
  <sheetViews>
    <sheetView showGridLines="0" zoomScale="80" zoomScaleNormal="80" zoomScaleSheetLayoutView="100" workbookViewId="0">
      <selection activeCell="F97" sqref="F97"/>
    </sheetView>
  </sheetViews>
  <sheetFormatPr baseColWidth="10" defaultColWidth="9.28515625" defaultRowHeight="15"/>
  <cols>
    <col min="1" max="1" width="4.28515625" style="156" customWidth="1"/>
    <col min="2" max="2" width="50.42578125" style="18" customWidth="1"/>
    <col min="3" max="3" width="23.5703125" style="18" bestFit="1" customWidth="1"/>
    <col min="4" max="4" width="18.85546875" style="18" customWidth="1"/>
    <col min="5" max="5" width="18.42578125" style="18" customWidth="1"/>
    <col min="6" max="6" width="20.28515625" style="18" customWidth="1"/>
    <col min="7" max="8" width="22.7109375" style="18" customWidth="1"/>
    <col min="9" max="9" width="16.7109375" style="18" customWidth="1"/>
    <col min="10" max="10" width="18.7109375" style="18" customWidth="1"/>
    <col min="11" max="16384" width="9.28515625" style="18"/>
  </cols>
  <sheetData>
    <row r="1" spans="1:10">
      <c r="A1" s="151"/>
      <c r="B1" s="31"/>
      <c r="C1" s="31"/>
      <c r="D1" s="31"/>
      <c r="E1" s="31"/>
      <c r="F1" s="31"/>
      <c r="G1" s="31"/>
      <c r="H1" s="31"/>
    </row>
    <row r="2" spans="1:10">
      <c r="A2" s="513"/>
      <c r="B2" s="31" t="s">
        <v>1035</v>
      </c>
      <c r="C2" s="31"/>
      <c r="D2" s="31"/>
      <c r="E2" s="31"/>
      <c r="H2" s="510"/>
    </row>
    <row r="3" spans="1:10">
      <c r="A3" s="513"/>
      <c r="H3" s="510"/>
    </row>
    <row r="4" spans="1:10" s="510" customFormat="1">
      <c r="A4" s="513"/>
      <c r="B4" s="31" t="s">
        <v>1014</v>
      </c>
      <c r="D4" s="99"/>
    </row>
    <row r="5" spans="1:10" s="510" customFormat="1">
      <c r="A5" s="514"/>
      <c r="B5" s="31"/>
    </row>
    <row r="6" spans="1:10" s="510" customFormat="1">
      <c r="A6" s="514"/>
      <c r="B6" s="18" t="s">
        <v>1368</v>
      </c>
    </row>
    <row r="7" spans="1:10" s="510" customFormat="1" ht="15.75" thickBot="1">
      <c r="A7" s="514"/>
      <c r="B7" s="31"/>
    </row>
    <row r="8" spans="1:10" s="510" customFormat="1" ht="15.75" thickBot="1">
      <c r="A8" s="514"/>
      <c r="B8" s="737" t="s">
        <v>167</v>
      </c>
      <c r="C8" s="738"/>
      <c r="D8" s="738"/>
      <c r="E8" s="738"/>
      <c r="F8" s="738"/>
      <c r="G8" s="739"/>
      <c r="H8" s="737" t="s">
        <v>279</v>
      </c>
      <c r="I8" s="738"/>
      <c r="J8" s="739"/>
    </row>
    <row r="9" spans="1:10" s="510" customFormat="1" ht="15" customHeight="1" thickBot="1">
      <c r="A9" s="514"/>
      <c r="B9" s="740" t="s">
        <v>172</v>
      </c>
      <c r="C9" s="740" t="s">
        <v>171</v>
      </c>
      <c r="D9" s="742" t="s">
        <v>170</v>
      </c>
      <c r="E9" s="744" t="s">
        <v>168</v>
      </c>
      <c r="F9" s="745"/>
      <c r="G9" s="740" t="s">
        <v>169</v>
      </c>
      <c r="H9" s="740" t="s">
        <v>11</v>
      </c>
      <c r="I9" s="740" t="s">
        <v>1012</v>
      </c>
      <c r="J9" s="742" t="s">
        <v>21</v>
      </c>
    </row>
    <row r="10" spans="1:10" s="510" customFormat="1" ht="15.75" thickBot="1">
      <c r="A10" s="514"/>
      <c r="B10" s="741"/>
      <c r="C10" s="741"/>
      <c r="D10" s="743"/>
      <c r="E10" s="255" t="s">
        <v>6</v>
      </c>
      <c r="F10" s="255" t="s">
        <v>0</v>
      </c>
      <c r="G10" s="741"/>
      <c r="H10" s="746"/>
      <c r="I10" s="746"/>
      <c r="J10" s="747"/>
    </row>
    <row r="11" spans="1:10" s="510" customFormat="1" ht="15" customHeight="1">
      <c r="A11" s="514"/>
      <c r="B11" s="256" t="s">
        <v>173</v>
      </c>
      <c r="C11" s="257"/>
      <c r="D11" s="257"/>
      <c r="E11" s="257"/>
      <c r="F11" s="257"/>
      <c r="G11" s="257"/>
      <c r="H11" s="257"/>
      <c r="I11" s="257"/>
      <c r="J11" s="257"/>
    </row>
    <row r="12" spans="1:10" s="510" customFormat="1" ht="15" customHeight="1">
      <c r="A12" s="514"/>
      <c r="B12" s="258" t="s">
        <v>1370</v>
      </c>
      <c r="C12" s="259"/>
      <c r="D12" s="259"/>
      <c r="E12" s="259"/>
      <c r="F12" s="259"/>
      <c r="G12" s="259"/>
      <c r="H12" s="259"/>
      <c r="I12" s="259"/>
      <c r="J12" s="259"/>
    </row>
    <row r="13" spans="1:10" s="510" customFormat="1">
      <c r="A13" s="514"/>
      <c r="B13" s="238" t="s">
        <v>1285</v>
      </c>
      <c r="C13" s="239" t="s">
        <v>61</v>
      </c>
      <c r="D13" s="240">
        <v>1</v>
      </c>
      <c r="E13" s="240">
        <v>200000000</v>
      </c>
      <c r="F13" s="240">
        <v>0</v>
      </c>
      <c r="G13" s="241">
        <v>202568494</v>
      </c>
      <c r="H13" s="241">
        <v>237414000000</v>
      </c>
      <c r="I13" s="241">
        <v>130121916268</v>
      </c>
      <c r="J13" s="241">
        <v>899681480074</v>
      </c>
    </row>
    <row r="14" spans="1:10" s="510" customFormat="1">
      <c r="A14" s="514"/>
      <c r="B14" s="238" t="s">
        <v>1285</v>
      </c>
      <c r="C14" s="239" t="s">
        <v>61</v>
      </c>
      <c r="D14" s="240">
        <v>1</v>
      </c>
      <c r="E14" s="240">
        <v>200000000</v>
      </c>
      <c r="F14" s="240">
        <v>0</v>
      </c>
      <c r="G14" s="241">
        <v>202568494</v>
      </c>
      <c r="H14" s="241">
        <v>237414000000</v>
      </c>
      <c r="I14" s="241">
        <v>130121916268</v>
      </c>
      <c r="J14" s="241">
        <v>899681480074</v>
      </c>
    </row>
    <row r="15" spans="1:10" s="510" customFormat="1">
      <c r="A15" s="514"/>
      <c r="B15" s="238" t="s">
        <v>1285</v>
      </c>
      <c r="C15" s="239" t="s">
        <v>61</v>
      </c>
      <c r="D15" s="240">
        <v>1</v>
      </c>
      <c r="E15" s="240">
        <v>200000000</v>
      </c>
      <c r="F15" s="240">
        <v>0</v>
      </c>
      <c r="G15" s="241">
        <v>202568494</v>
      </c>
      <c r="H15" s="241">
        <v>237414000000</v>
      </c>
      <c r="I15" s="241">
        <v>130121916268</v>
      </c>
      <c r="J15" s="241">
        <v>899681480074</v>
      </c>
    </row>
    <row r="16" spans="1:10" s="510" customFormat="1">
      <c r="A16" s="514"/>
      <c r="B16" s="238" t="s">
        <v>1285</v>
      </c>
      <c r="C16" s="239" t="s">
        <v>61</v>
      </c>
      <c r="D16" s="240">
        <v>1</v>
      </c>
      <c r="E16" s="240">
        <v>200000000</v>
      </c>
      <c r="F16" s="240">
        <v>0</v>
      </c>
      <c r="G16" s="241">
        <v>202568494</v>
      </c>
      <c r="H16" s="241">
        <v>237414000000</v>
      </c>
      <c r="I16" s="241">
        <v>130121916268</v>
      </c>
      <c r="J16" s="241">
        <v>899681480074</v>
      </c>
    </row>
    <row r="17" spans="1:10" s="510" customFormat="1">
      <c r="A17" s="514"/>
      <c r="B17" s="238" t="s">
        <v>1285</v>
      </c>
      <c r="C17" s="239" t="s">
        <v>61</v>
      </c>
      <c r="D17" s="240">
        <v>1</v>
      </c>
      <c r="E17" s="240">
        <v>200000000</v>
      </c>
      <c r="F17" s="240">
        <v>0</v>
      </c>
      <c r="G17" s="241">
        <v>202568494.30000001</v>
      </c>
      <c r="H17" s="241">
        <v>237414000000</v>
      </c>
      <c r="I17" s="241">
        <v>130121916268</v>
      </c>
      <c r="J17" s="241">
        <v>899681480074</v>
      </c>
    </row>
    <row r="18" spans="1:10" s="510" customFormat="1">
      <c r="A18" s="514"/>
      <c r="B18" s="238" t="s">
        <v>1286</v>
      </c>
      <c r="C18" s="239" t="s">
        <v>61</v>
      </c>
      <c r="D18" s="240">
        <v>1</v>
      </c>
      <c r="E18" s="240">
        <v>250000000</v>
      </c>
      <c r="F18" s="240">
        <v>0</v>
      </c>
      <c r="G18" s="241">
        <v>253232641</v>
      </c>
      <c r="H18" s="241">
        <v>94071953371</v>
      </c>
      <c r="I18" s="241">
        <v>12606349760</v>
      </c>
      <c r="J18" s="241">
        <v>142377480985</v>
      </c>
    </row>
    <row r="19" spans="1:10" s="510" customFormat="1">
      <c r="A19" s="514"/>
      <c r="B19" s="238" t="s">
        <v>1286</v>
      </c>
      <c r="C19" s="239" t="s">
        <v>61</v>
      </c>
      <c r="D19" s="240">
        <v>1</v>
      </c>
      <c r="E19" s="240">
        <v>0</v>
      </c>
      <c r="F19" s="242">
        <v>25000</v>
      </c>
      <c r="G19" s="241">
        <v>172612300.44960001</v>
      </c>
      <c r="H19" s="241">
        <v>94071953371</v>
      </c>
      <c r="I19" s="241">
        <v>12606349760</v>
      </c>
      <c r="J19" s="241">
        <v>142377480985</v>
      </c>
    </row>
    <row r="20" spans="1:10" s="510" customFormat="1">
      <c r="A20" s="514"/>
      <c r="B20" s="238" t="s">
        <v>1372</v>
      </c>
      <c r="C20" s="239" t="s">
        <v>61</v>
      </c>
      <c r="D20" s="240">
        <v>1</v>
      </c>
      <c r="E20" s="240">
        <v>0</v>
      </c>
      <c r="F20" s="242">
        <v>25000</v>
      </c>
      <c r="G20" s="241">
        <v>172592661.2112</v>
      </c>
      <c r="H20" s="241">
        <v>49097170454</v>
      </c>
      <c r="I20" s="241">
        <v>2074445757</v>
      </c>
      <c r="J20" s="241">
        <v>72858691607</v>
      </c>
    </row>
    <row r="21" spans="1:10" s="510" customFormat="1">
      <c r="A21" s="514"/>
      <c r="B21" s="238" t="s">
        <v>1372</v>
      </c>
      <c r="C21" s="239" t="s">
        <v>61</v>
      </c>
      <c r="D21" s="240">
        <v>1</v>
      </c>
      <c r="E21" s="240">
        <v>0</v>
      </c>
      <c r="F21" s="242">
        <v>25000</v>
      </c>
      <c r="G21" s="241">
        <v>172592661.2112</v>
      </c>
      <c r="H21" s="241">
        <v>49097170454</v>
      </c>
      <c r="I21" s="241">
        <v>2074445757</v>
      </c>
      <c r="J21" s="241">
        <v>72858691607</v>
      </c>
    </row>
    <row r="22" spans="1:10" s="510" customFormat="1">
      <c r="A22" s="514"/>
      <c r="B22" s="238" t="s">
        <v>1373</v>
      </c>
      <c r="C22" s="239" t="s">
        <v>61</v>
      </c>
      <c r="D22" s="240">
        <v>1</v>
      </c>
      <c r="E22" s="240">
        <v>0</v>
      </c>
      <c r="F22" s="242">
        <v>25000</v>
      </c>
      <c r="G22" s="241">
        <v>172416253.54517999</v>
      </c>
      <c r="H22" s="241">
        <v>107040260000</v>
      </c>
      <c r="I22" s="241">
        <v>13013935908</v>
      </c>
      <c r="J22" s="241">
        <v>142707884503</v>
      </c>
    </row>
    <row r="23" spans="1:10" s="510" customFormat="1">
      <c r="A23" s="514"/>
      <c r="B23" s="238" t="s">
        <v>1373</v>
      </c>
      <c r="C23" s="239" t="s">
        <v>61</v>
      </c>
      <c r="D23" s="240">
        <v>1</v>
      </c>
      <c r="E23" s="240">
        <v>0</v>
      </c>
      <c r="F23" s="242">
        <v>25000</v>
      </c>
      <c r="G23" s="241">
        <v>172416239.06400001</v>
      </c>
      <c r="H23" s="241">
        <v>107040260000</v>
      </c>
      <c r="I23" s="241">
        <v>13013935908</v>
      </c>
      <c r="J23" s="241">
        <v>142707884503</v>
      </c>
    </row>
    <row r="24" spans="1:10" s="510" customFormat="1">
      <c r="A24" s="514"/>
      <c r="B24" s="238" t="s">
        <v>1373</v>
      </c>
      <c r="C24" s="239" t="s">
        <v>61</v>
      </c>
      <c r="D24" s="240">
        <v>1</v>
      </c>
      <c r="E24" s="240">
        <v>0</v>
      </c>
      <c r="F24" s="242">
        <v>25000</v>
      </c>
      <c r="G24" s="241">
        <v>172416245.9598</v>
      </c>
      <c r="H24" s="241">
        <v>107040260000</v>
      </c>
      <c r="I24" s="241">
        <v>13013935908</v>
      </c>
      <c r="J24" s="241">
        <v>142707884503</v>
      </c>
    </row>
    <row r="25" spans="1:10" s="510" customFormat="1">
      <c r="A25" s="514"/>
      <c r="B25" s="238" t="s">
        <v>1373</v>
      </c>
      <c r="C25" s="239" t="s">
        <v>61</v>
      </c>
      <c r="D25" s="240">
        <v>1</v>
      </c>
      <c r="E25" s="240">
        <v>0</v>
      </c>
      <c r="F25" s="242">
        <v>25000</v>
      </c>
      <c r="G25" s="241">
        <v>172416239.06400001</v>
      </c>
      <c r="H25" s="241">
        <v>107040260000</v>
      </c>
      <c r="I25" s="241">
        <v>13013935908</v>
      </c>
      <c r="J25" s="241">
        <v>142707884503</v>
      </c>
    </row>
    <row r="26" spans="1:10" s="510" customFormat="1">
      <c r="A26" s="514"/>
      <c r="B26" s="238" t="s">
        <v>1374</v>
      </c>
      <c r="C26" s="239" t="s">
        <v>1206</v>
      </c>
      <c r="D26" s="240">
        <v>508</v>
      </c>
      <c r="E26" s="240">
        <v>1000000</v>
      </c>
      <c r="F26" s="242">
        <v>0</v>
      </c>
      <c r="G26" s="241">
        <v>541528090</v>
      </c>
      <c r="H26" s="241">
        <v>327245000000</v>
      </c>
      <c r="I26" s="241">
        <v>62598000000</v>
      </c>
      <c r="J26" s="241">
        <v>572738000000</v>
      </c>
    </row>
    <row r="27" spans="1:10" s="510" customFormat="1">
      <c r="A27" s="514"/>
      <c r="B27" s="238" t="s">
        <v>1205</v>
      </c>
      <c r="C27" s="239" t="s">
        <v>1206</v>
      </c>
      <c r="D27" s="240">
        <v>30</v>
      </c>
      <c r="E27" s="240">
        <v>1000000</v>
      </c>
      <c r="F27" s="242">
        <v>0</v>
      </c>
      <c r="G27" s="241">
        <v>30140212.899999999</v>
      </c>
      <c r="H27" s="241">
        <v>146400000000</v>
      </c>
      <c r="I27" s="241">
        <v>93664000000</v>
      </c>
      <c r="J27" s="241">
        <v>731022000000</v>
      </c>
    </row>
    <row r="28" spans="1:10" s="510" customFormat="1">
      <c r="A28" s="514"/>
      <c r="B28" s="238" t="s">
        <v>1205</v>
      </c>
      <c r="C28" s="239" t="s">
        <v>1206</v>
      </c>
      <c r="D28" s="240">
        <v>1500</v>
      </c>
      <c r="E28" s="240">
        <v>1000000</v>
      </c>
      <c r="F28" s="242">
        <v>0</v>
      </c>
      <c r="G28" s="241">
        <v>1687061150.5</v>
      </c>
      <c r="H28" s="241">
        <v>146400000000</v>
      </c>
      <c r="I28" s="241">
        <v>93664000000</v>
      </c>
      <c r="J28" s="241">
        <v>731022000000</v>
      </c>
    </row>
    <row r="29" spans="1:10" s="510" customFormat="1">
      <c r="A29" s="514"/>
      <c r="B29" s="238" t="s">
        <v>1375</v>
      </c>
      <c r="C29" s="239" t="s">
        <v>1206</v>
      </c>
      <c r="D29" s="240">
        <v>50</v>
      </c>
      <c r="E29" s="240">
        <v>1000000</v>
      </c>
      <c r="F29" s="242">
        <v>0</v>
      </c>
      <c r="G29" s="241">
        <v>50976806.5</v>
      </c>
      <c r="H29" s="241">
        <v>46000000000</v>
      </c>
      <c r="I29" s="241">
        <v>6031746644</v>
      </c>
      <c r="J29" s="241">
        <v>58193680255</v>
      </c>
    </row>
    <row r="30" spans="1:10" s="510" customFormat="1">
      <c r="A30" s="514"/>
      <c r="B30" s="238" t="s">
        <v>1375</v>
      </c>
      <c r="C30" s="239" t="s">
        <v>1206</v>
      </c>
      <c r="D30" s="240">
        <v>400</v>
      </c>
      <c r="E30" s="240">
        <v>1000000</v>
      </c>
      <c r="F30" s="242">
        <v>0</v>
      </c>
      <c r="G30" s="241">
        <v>408197201</v>
      </c>
      <c r="H30" s="241">
        <v>46000000000</v>
      </c>
      <c r="I30" s="241">
        <v>6031746644</v>
      </c>
      <c r="J30" s="241">
        <v>58193680255</v>
      </c>
    </row>
    <row r="31" spans="1:10" s="510" customFormat="1">
      <c r="A31" s="514"/>
      <c r="B31" s="238" t="s">
        <v>1375</v>
      </c>
      <c r="C31" s="239" t="s">
        <v>1206</v>
      </c>
      <c r="D31" s="240">
        <v>140</v>
      </c>
      <c r="E31" s="240">
        <v>0</v>
      </c>
      <c r="F31" s="242">
        <v>1000</v>
      </c>
      <c r="G31" s="241">
        <v>974815112.88000011</v>
      </c>
      <c r="H31" s="241">
        <v>46000000000</v>
      </c>
      <c r="I31" s="241">
        <v>6031746644</v>
      </c>
      <c r="J31" s="241">
        <v>58193680255</v>
      </c>
    </row>
    <row r="32" spans="1:10" s="510" customFormat="1">
      <c r="A32" s="514"/>
      <c r="B32" s="238" t="s">
        <v>1376</v>
      </c>
      <c r="C32" s="239" t="s">
        <v>1287</v>
      </c>
      <c r="D32" s="240">
        <v>1084</v>
      </c>
      <c r="E32" s="240">
        <v>1000000</v>
      </c>
      <c r="F32" s="242">
        <v>0</v>
      </c>
      <c r="G32" s="241">
        <v>1145619676</v>
      </c>
      <c r="H32" s="466" t="s">
        <v>1396</v>
      </c>
      <c r="I32" s="466" t="s">
        <v>1396</v>
      </c>
      <c r="J32" s="466" t="s">
        <v>1396</v>
      </c>
    </row>
    <row r="33" spans="1:11" s="510" customFormat="1">
      <c r="A33" s="514"/>
      <c r="B33" s="238" t="s">
        <v>1377</v>
      </c>
      <c r="C33" s="239" t="s">
        <v>1371</v>
      </c>
      <c r="D33" s="240">
        <v>657</v>
      </c>
      <c r="E33" s="240">
        <v>1000000</v>
      </c>
      <c r="F33" s="240">
        <v>0</v>
      </c>
      <c r="G33" s="241">
        <v>661914000</v>
      </c>
      <c r="H33" s="241">
        <v>1133000000000</v>
      </c>
      <c r="I33" s="241">
        <v>531214290680</v>
      </c>
      <c r="J33" s="241">
        <v>3475006169052</v>
      </c>
    </row>
    <row r="34" spans="1:11" s="510" customFormat="1">
      <c r="A34" s="514"/>
      <c r="B34" s="238"/>
      <c r="C34" s="239"/>
      <c r="D34" s="240"/>
      <c r="E34" s="240"/>
      <c r="F34" s="242"/>
      <c r="G34" s="241"/>
      <c r="H34" s="466"/>
      <c r="I34" s="466"/>
      <c r="J34" s="466"/>
    </row>
    <row r="35" spans="1:11" s="510" customFormat="1" ht="15" customHeight="1">
      <c r="A35" s="514"/>
      <c r="B35" s="258" t="s">
        <v>1369</v>
      </c>
      <c r="C35" s="259"/>
      <c r="D35" s="259"/>
      <c r="E35" s="259"/>
      <c r="F35" s="259"/>
      <c r="G35" s="259"/>
      <c r="H35" s="259"/>
      <c r="I35" s="259"/>
      <c r="J35" s="259"/>
    </row>
    <row r="36" spans="1:11" s="510" customFormat="1">
      <c r="A36" s="514"/>
      <c r="B36" s="238" t="s">
        <v>1377</v>
      </c>
      <c r="C36" s="239" t="s">
        <v>1371</v>
      </c>
      <c r="D36" s="240">
        <v>1500</v>
      </c>
      <c r="E36" s="240">
        <v>1000000</v>
      </c>
      <c r="F36" s="240">
        <v>0</v>
      </c>
      <c r="G36" s="241">
        <v>1521575346.5</v>
      </c>
      <c r="H36" s="241">
        <v>1133000000000</v>
      </c>
      <c r="I36" s="241">
        <v>531214290680</v>
      </c>
      <c r="J36" s="241">
        <v>3475006169052</v>
      </c>
    </row>
    <row r="37" spans="1:11" s="510" customFormat="1">
      <c r="A37" s="514"/>
      <c r="B37" s="238" t="s">
        <v>1377</v>
      </c>
      <c r="C37" s="239" t="s">
        <v>1371</v>
      </c>
      <c r="D37" s="240">
        <v>1500</v>
      </c>
      <c r="E37" s="240">
        <v>1000000</v>
      </c>
      <c r="F37" s="240">
        <v>0</v>
      </c>
      <c r="G37" s="241">
        <v>1521575345.5</v>
      </c>
      <c r="H37" s="241">
        <v>1133000000000</v>
      </c>
      <c r="I37" s="241">
        <v>531214290680</v>
      </c>
      <c r="J37" s="241">
        <v>3475006169052</v>
      </c>
    </row>
    <row r="38" spans="1:11" s="510" customFormat="1">
      <c r="A38" s="514"/>
      <c r="B38" s="238" t="s">
        <v>1205</v>
      </c>
      <c r="C38" s="239" t="s">
        <v>1206</v>
      </c>
      <c r="D38" s="240">
        <v>1000</v>
      </c>
      <c r="E38" s="240">
        <v>1000000</v>
      </c>
      <c r="F38" s="240">
        <v>0</v>
      </c>
      <c r="G38" s="241">
        <v>1004668496.321918</v>
      </c>
      <c r="H38" s="241">
        <v>146400000000</v>
      </c>
      <c r="I38" s="241">
        <v>93664000000</v>
      </c>
      <c r="J38" s="241">
        <v>731022000000</v>
      </c>
    </row>
    <row r="39" spans="1:11" s="510" customFormat="1">
      <c r="A39" s="514"/>
      <c r="B39" s="238" t="s">
        <v>1205</v>
      </c>
      <c r="C39" s="239" t="s">
        <v>1206</v>
      </c>
      <c r="D39" s="240">
        <v>1000</v>
      </c>
      <c r="E39" s="240">
        <v>1000000</v>
      </c>
      <c r="F39" s="240">
        <v>0</v>
      </c>
      <c r="G39" s="241">
        <v>1005424659.8561645</v>
      </c>
      <c r="H39" s="241">
        <v>146400000000</v>
      </c>
      <c r="I39" s="241">
        <v>93664000000</v>
      </c>
      <c r="J39" s="241">
        <v>731022000000</v>
      </c>
    </row>
    <row r="40" spans="1:11" s="510" customFormat="1" ht="14.45" thickBot="1">
      <c r="A40" s="514"/>
      <c r="B40" s="238"/>
      <c r="C40" s="239"/>
      <c r="D40" s="240"/>
      <c r="E40" s="240"/>
      <c r="F40" s="240"/>
      <c r="G40" s="241"/>
      <c r="H40" s="241"/>
      <c r="I40" s="241"/>
      <c r="J40" s="241"/>
    </row>
    <row r="41" spans="1:11" s="252" customFormat="1" ht="14.45" thickBot="1">
      <c r="A41" s="246"/>
      <c r="B41" s="247" t="s">
        <v>244</v>
      </c>
      <c r="C41" s="248"/>
      <c r="D41" s="249"/>
      <c r="E41" s="249"/>
      <c r="F41" s="249"/>
      <c r="G41" s="570">
        <v>13027033809.763063</v>
      </c>
      <c r="H41" s="250"/>
      <c r="I41" s="250"/>
      <c r="J41" s="251"/>
      <c r="K41" s="510"/>
    </row>
    <row r="42" spans="1:11" s="252" customFormat="1" thickBot="1">
      <c r="A42" s="246"/>
      <c r="B42" s="243" t="s">
        <v>251</v>
      </c>
      <c r="C42" s="244"/>
      <c r="D42" s="253"/>
      <c r="E42" s="253"/>
      <c r="F42" s="253"/>
      <c r="G42" s="441">
        <v>1591205386</v>
      </c>
      <c r="H42" s="254"/>
      <c r="I42" s="254"/>
      <c r="J42" s="254"/>
    </row>
    <row r="43" spans="1:11" s="510" customFormat="1" ht="14.45" thickBot="1">
      <c r="A43" s="514"/>
      <c r="B43" s="77" t="s">
        <v>120</v>
      </c>
      <c r="C43" s="78"/>
      <c r="D43" s="78"/>
      <c r="E43" s="78"/>
      <c r="F43" s="78"/>
      <c r="G43" s="79"/>
      <c r="H43" s="80"/>
      <c r="I43" s="190"/>
      <c r="J43" s="80"/>
    </row>
    <row r="44" spans="1:11" s="510" customFormat="1">
      <c r="A44" s="514"/>
      <c r="B44" s="528" t="s">
        <v>1293</v>
      </c>
      <c r="C44" s="529" t="s">
        <v>174</v>
      </c>
      <c r="D44" s="530">
        <v>1</v>
      </c>
      <c r="E44" s="530">
        <v>200000000</v>
      </c>
      <c r="F44" s="531">
        <v>0</v>
      </c>
      <c r="G44" s="530">
        <v>900000000</v>
      </c>
      <c r="H44" s="80"/>
      <c r="I44" s="198"/>
    </row>
    <row r="45" spans="1:11" s="510" customFormat="1" ht="14.45" thickBot="1">
      <c r="A45" s="514"/>
      <c r="B45" s="409" t="s">
        <v>1205</v>
      </c>
      <c r="C45" s="410" t="s">
        <v>1206</v>
      </c>
      <c r="D45" s="411">
        <v>650</v>
      </c>
      <c r="E45" s="411">
        <v>650000000</v>
      </c>
      <c r="F45" s="532">
        <v>0</v>
      </c>
      <c r="G45" s="411">
        <v>653419177.20000005</v>
      </c>
      <c r="H45" s="80"/>
      <c r="I45" s="198"/>
    </row>
    <row r="46" spans="1:11" s="510" customFormat="1" ht="14.45" thickBot="1">
      <c r="A46" s="514"/>
      <c r="B46" s="243" t="s">
        <v>244</v>
      </c>
      <c r="C46" s="244"/>
      <c r="D46" s="245"/>
      <c r="E46" s="245"/>
      <c r="F46" s="245"/>
      <c r="G46" s="571">
        <v>1553419177.2</v>
      </c>
      <c r="H46" s="533"/>
    </row>
    <row r="47" spans="1:11" s="510" customFormat="1" ht="14.45" thickBot="1">
      <c r="A47" s="514"/>
      <c r="B47" s="243" t="s">
        <v>245</v>
      </c>
      <c r="C47" s="244"/>
      <c r="D47" s="245"/>
      <c r="E47" s="245"/>
      <c r="F47" s="245"/>
      <c r="G47" s="571">
        <v>851000000</v>
      </c>
    </row>
    <row r="48" spans="1:11" s="510" customFormat="1">
      <c r="A48" s="514"/>
    </row>
    <row r="49" spans="1:7" s="510" customFormat="1" ht="18.600000000000001" customHeight="1">
      <c r="A49" s="514"/>
      <c r="B49" s="748" t="s">
        <v>1378</v>
      </c>
      <c r="C49" s="748"/>
      <c r="D49" s="748"/>
      <c r="E49" s="748"/>
      <c r="F49" s="748"/>
      <c r="G49" s="748"/>
    </row>
    <row r="50" spans="1:7" s="510" customFormat="1" ht="14.45" thickBot="1">
      <c r="A50" s="514"/>
    </row>
    <row r="51" spans="1:7" s="510" customFormat="1" ht="42.75" customHeight="1" thickTop="1" thickBot="1">
      <c r="A51" s="514"/>
      <c r="B51" s="266" t="s">
        <v>187</v>
      </c>
      <c r="C51" s="267" t="s">
        <v>205</v>
      </c>
      <c r="D51" s="267" t="s">
        <v>169</v>
      </c>
      <c r="E51" s="267" t="s">
        <v>168</v>
      </c>
      <c r="F51" s="267" t="s">
        <v>206</v>
      </c>
    </row>
    <row r="52" spans="1:7" s="510" customFormat="1" ht="14.45" thickBot="1">
      <c r="A52" s="514"/>
      <c r="B52" s="734" t="s">
        <v>107</v>
      </c>
      <c r="C52" s="735"/>
      <c r="D52" s="735"/>
      <c r="E52" s="735"/>
      <c r="F52" s="736"/>
    </row>
    <row r="53" spans="1:7" s="510" customFormat="1" ht="15.75" customHeight="1">
      <c r="A53" s="514"/>
      <c r="B53" s="260" t="s">
        <v>1285</v>
      </c>
      <c r="C53" s="534">
        <v>201931508</v>
      </c>
      <c r="D53" s="534">
        <v>202568494</v>
      </c>
      <c r="E53" s="572">
        <v>200000000</v>
      </c>
      <c r="F53" s="534">
        <v>202568494</v>
      </c>
    </row>
    <row r="54" spans="1:7" s="510" customFormat="1">
      <c r="A54" s="514"/>
      <c r="B54" s="261" t="s">
        <v>1285</v>
      </c>
      <c r="C54" s="535">
        <v>201931508</v>
      </c>
      <c r="D54" s="535">
        <v>202568494</v>
      </c>
      <c r="E54" s="573">
        <v>200000000</v>
      </c>
      <c r="F54" s="535">
        <v>202568494</v>
      </c>
      <c r="G54" s="191"/>
    </row>
    <row r="55" spans="1:7" s="510" customFormat="1">
      <c r="A55" s="514"/>
      <c r="B55" s="261" t="s">
        <v>1285</v>
      </c>
      <c r="C55" s="535">
        <v>201931508</v>
      </c>
      <c r="D55" s="535">
        <v>202568494</v>
      </c>
      <c r="E55" s="573">
        <v>200000000</v>
      </c>
      <c r="F55" s="535">
        <v>202568494</v>
      </c>
      <c r="G55" s="191"/>
    </row>
    <row r="56" spans="1:7" s="510" customFormat="1">
      <c r="A56" s="514"/>
      <c r="B56" s="261" t="s">
        <v>1285</v>
      </c>
      <c r="C56" s="535">
        <v>201931508</v>
      </c>
      <c r="D56" s="535">
        <v>202568494</v>
      </c>
      <c r="E56" s="573">
        <v>200000000</v>
      </c>
      <c r="F56" s="535">
        <v>202568494</v>
      </c>
    </row>
    <row r="57" spans="1:7" s="510" customFormat="1">
      <c r="A57" s="514"/>
      <c r="B57" s="261" t="s">
        <v>1285</v>
      </c>
      <c r="C57" s="535">
        <v>201931508</v>
      </c>
      <c r="D57" s="535">
        <v>202568494.30000001</v>
      </c>
      <c r="E57" s="573">
        <v>200000000</v>
      </c>
      <c r="F57" s="535">
        <v>202568494.30000001</v>
      </c>
    </row>
    <row r="58" spans="1:7" s="510" customFormat="1">
      <c r="A58" s="514"/>
      <c r="B58" s="261" t="s">
        <v>1286</v>
      </c>
      <c r="C58" s="535">
        <v>252960241</v>
      </c>
      <c r="D58" s="535">
        <v>253232641</v>
      </c>
      <c r="E58" s="573">
        <v>250000000</v>
      </c>
      <c r="F58" s="535">
        <v>253232641</v>
      </c>
    </row>
    <row r="59" spans="1:7" s="510" customFormat="1">
      <c r="A59" s="514"/>
      <c r="B59" s="261" t="s">
        <v>1286</v>
      </c>
      <c r="C59" s="535">
        <v>171823750</v>
      </c>
      <c r="D59" s="535">
        <v>172612300.44960001</v>
      </c>
      <c r="E59" s="573">
        <v>172395000</v>
      </c>
      <c r="F59" s="535">
        <v>172612300.44960001</v>
      </c>
    </row>
    <row r="60" spans="1:7" s="510" customFormat="1">
      <c r="A60" s="514"/>
      <c r="B60" s="261" t="s">
        <v>1372</v>
      </c>
      <c r="C60" s="535">
        <v>171600750</v>
      </c>
      <c r="D60" s="535">
        <v>172592661.2112</v>
      </c>
      <c r="E60" s="573">
        <v>172395000</v>
      </c>
      <c r="F60" s="535">
        <v>172592661.2112</v>
      </c>
    </row>
    <row r="61" spans="1:7" s="510" customFormat="1">
      <c r="A61" s="514"/>
      <c r="B61" s="261" t="s">
        <v>1372</v>
      </c>
      <c r="C61" s="535">
        <v>171600750</v>
      </c>
      <c r="D61" s="535">
        <v>172592661.2112</v>
      </c>
      <c r="E61" s="573">
        <v>172395000</v>
      </c>
      <c r="F61" s="535">
        <v>172592661.2112</v>
      </c>
    </row>
    <row r="62" spans="1:7" s="510" customFormat="1">
      <c r="A62" s="514"/>
      <c r="B62" s="261" t="s">
        <v>1373</v>
      </c>
      <c r="C62" s="535">
        <v>172160250</v>
      </c>
      <c r="D62" s="535">
        <v>172416253.54517999</v>
      </c>
      <c r="E62" s="573">
        <v>172395000</v>
      </c>
      <c r="F62" s="535">
        <v>172416253.54517999</v>
      </c>
    </row>
    <row r="63" spans="1:7" s="510" customFormat="1">
      <c r="A63" s="514"/>
      <c r="B63" s="261" t="s">
        <v>1373</v>
      </c>
      <c r="C63" s="535">
        <v>172160250</v>
      </c>
      <c r="D63" s="535">
        <v>172416239.06400001</v>
      </c>
      <c r="E63" s="573">
        <v>172395000</v>
      </c>
      <c r="F63" s="535">
        <v>172416239.06400001</v>
      </c>
    </row>
    <row r="64" spans="1:7" s="510" customFormat="1">
      <c r="A64" s="514"/>
      <c r="B64" s="261" t="s">
        <v>1373</v>
      </c>
      <c r="C64" s="535">
        <v>172160250</v>
      </c>
      <c r="D64" s="535">
        <v>172416245.9598</v>
      </c>
      <c r="E64" s="573">
        <v>172395000</v>
      </c>
      <c r="F64" s="535">
        <v>172416245.9598</v>
      </c>
      <c r="G64" s="191"/>
    </row>
    <row r="65" spans="1:9" s="510" customFormat="1">
      <c r="A65" s="514"/>
      <c r="B65" s="261" t="s">
        <v>1373</v>
      </c>
      <c r="C65" s="535">
        <v>172160250</v>
      </c>
      <c r="D65" s="535">
        <v>172416239.06400001</v>
      </c>
      <c r="E65" s="573">
        <v>172395000</v>
      </c>
      <c r="F65" s="535">
        <v>172416239.06400001</v>
      </c>
    </row>
    <row r="66" spans="1:9" s="510" customFormat="1">
      <c r="A66" s="514"/>
      <c r="B66" s="261" t="s">
        <v>1374</v>
      </c>
      <c r="C66" s="535">
        <v>544831016</v>
      </c>
      <c r="D66" s="535">
        <v>541528090</v>
      </c>
      <c r="E66" s="573">
        <v>508000000</v>
      </c>
      <c r="F66" s="535">
        <v>553250100</v>
      </c>
    </row>
    <row r="67" spans="1:9" s="510" customFormat="1">
      <c r="A67" s="514"/>
      <c r="B67" s="261" t="s">
        <v>1205</v>
      </c>
      <c r="C67" s="535">
        <v>30816990</v>
      </c>
      <c r="D67" s="535">
        <v>30140212.899999999</v>
      </c>
      <c r="E67" s="573">
        <v>30000000</v>
      </c>
      <c r="F67" s="535">
        <v>30079860</v>
      </c>
    </row>
    <row r="68" spans="1:9" s="510" customFormat="1">
      <c r="A68" s="514"/>
      <c r="B68" s="261" t="s">
        <v>1205</v>
      </c>
      <c r="C68" s="535">
        <v>1631923500</v>
      </c>
      <c r="D68" s="535">
        <v>1687061150.5</v>
      </c>
      <c r="E68" s="573">
        <v>1500000000</v>
      </c>
      <c r="F68" s="535">
        <v>1629298499.9999998</v>
      </c>
    </row>
    <row r="69" spans="1:9" s="510" customFormat="1">
      <c r="A69" s="514"/>
      <c r="B69" s="261" t="s">
        <v>1375</v>
      </c>
      <c r="C69" s="535">
        <v>50865050</v>
      </c>
      <c r="D69" s="535">
        <v>50976806.5</v>
      </c>
      <c r="E69" s="573">
        <v>50000000</v>
      </c>
      <c r="F69" s="535">
        <v>51175750</v>
      </c>
    </row>
    <row r="70" spans="1:9" s="510" customFormat="1">
      <c r="A70" s="514"/>
      <c r="B70" s="261" t="s">
        <v>1375</v>
      </c>
      <c r="C70" s="535">
        <v>408197200</v>
      </c>
      <c r="D70" s="535">
        <v>408197201</v>
      </c>
      <c r="E70" s="573">
        <v>400000000</v>
      </c>
      <c r="F70" s="535">
        <v>408197200.00000006</v>
      </c>
    </row>
    <row r="71" spans="1:9" s="510" customFormat="1">
      <c r="A71" s="514"/>
      <c r="B71" s="261" t="s">
        <v>1375</v>
      </c>
      <c r="C71" s="535">
        <v>973949968</v>
      </c>
      <c r="D71" s="535">
        <v>974815112.88000011</v>
      </c>
      <c r="E71" s="573">
        <v>965412000</v>
      </c>
      <c r="F71" s="535">
        <v>974815112.88000011</v>
      </c>
    </row>
    <row r="72" spans="1:9" s="510" customFormat="1">
      <c r="A72" s="514"/>
      <c r="B72" s="261" t="s">
        <v>1376</v>
      </c>
      <c r="C72" s="535">
        <v>1142817840</v>
      </c>
      <c r="D72" s="535">
        <v>1145619676</v>
      </c>
      <c r="E72" s="573">
        <v>1084000000</v>
      </c>
      <c r="F72" s="535">
        <v>1149384712</v>
      </c>
    </row>
    <row r="73" spans="1:9" s="510" customFormat="1">
      <c r="A73" s="514"/>
      <c r="B73" s="261" t="s">
        <v>1377</v>
      </c>
      <c r="C73" s="535">
        <v>657000000</v>
      </c>
      <c r="D73" s="535">
        <v>661914000</v>
      </c>
      <c r="E73" s="535">
        <v>657000000</v>
      </c>
      <c r="F73" s="535">
        <v>684301635</v>
      </c>
    </row>
    <row r="74" spans="1:9" s="510" customFormat="1">
      <c r="A74" s="514"/>
      <c r="B74" s="261" t="s">
        <v>1377</v>
      </c>
      <c r="C74" s="535">
        <v>1500000000</v>
      </c>
      <c r="D74" s="535">
        <v>1521575346.5</v>
      </c>
      <c r="E74" s="535">
        <v>1500000000</v>
      </c>
      <c r="F74" s="535">
        <v>1527924000</v>
      </c>
    </row>
    <row r="75" spans="1:9" s="510" customFormat="1">
      <c r="A75" s="514"/>
      <c r="B75" s="261" t="s">
        <v>1377</v>
      </c>
      <c r="C75" s="535">
        <v>1500000000</v>
      </c>
      <c r="D75" s="535">
        <v>1521575345.5</v>
      </c>
      <c r="E75" s="535">
        <v>1500000000</v>
      </c>
      <c r="F75" s="535">
        <v>1527924000</v>
      </c>
    </row>
    <row r="76" spans="1:9" s="510" customFormat="1">
      <c r="A76" s="514"/>
      <c r="B76" s="261" t="s">
        <v>1205</v>
      </c>
      <c r="C76" s="535">
        <v>1027233000</v>
      </c>
      <c r="D76" s="535">
        <v>1004668496.321918</v>
      </c>
      <c r="E76" s="535">
        <v>1000000000</v>
      </c>
      <c r="F76" s="535">
        <v>1002662000</v>
      </c>
    </row>
    <row r="77" spans="1:9" s="510" customFormat="1" ht="14.45" thickBot="1">
      <c r="A77" s="514"/>
      <c r="B77" s="262" t="s">
        <v>1205</v>
      </c>
      <c r="C77" s="536">
        <v>1087949000</v>
      </c>
      <c r="D77" s="536">
        <v>1005424659.8561645</v>
      </c>
      <c r="E77" s="536">
        <v>1000000000</v>
      </c>
      <c r="F77" s="536">
        <v>1086199000</v>
      </c>
      <c r="G77" s="191"/>
      <c r="H77" s="192"/>
      <c r="I77" s="537"/>
    </row>
    <row r="78" spans="1:9" s="510" customFormat="1" ht="14.45" thickBot="1">
      <c r="A78" s="514"/>
      <c r="B78" s="243" t="s">
        <v>244</v>
      </c>
      <c r="C78" s="268">
        <v>13021867595</v>
      </c>
      <c r="D78" s="268">
        <v>13027033809.763063</v>
      </c>
      <c r="E78" s="268">
        <v>12651177000</v>
      </c>
      <c r="F78" s="604">
        <v>13098749581.68498</v>
      </c>
      <c r="G78" s="198"/>
    </row>
    <row r="79" spans="1:9" s="510" customFormat="1" ht="14.45" thickBot="1">
      <c r="A79" s="514"/>
      <c r="B79" s="243" t="s">
        <v>245</v>
      </c>
      <c r="C79" s="268">
        <v>1604617409</v>
      </c>
      <c r="D79" s="268">
        <v>1591205385.7156</v>
      </c>
      <c r="E79" s="268">
        <v>1589089781.9155998</v>
      </c>
      <c r="F79" s="268">
        <v>1591205385.7156</v>
      </c>
      <c r="G79" s="526"/>
    </row>
    <row r="80" spans="1:9" s="510" customFormat="1" ht="14.45" thickBot="1">
      <c r="A80" s="514"/>
      <c r="B80" s="734" t="s">
        <v>1000</v>
      </c>
      <c r="C80" s="735"/>
      <c r="D80" s="735"/>
      <c r="E80" s="735"/>
      <c r="F80" s="736"/>
    </row>
    <row r="81" spans="1:6" s="510" customFormat="1" ht="15.75" customHeight="1">
      <c r="A81" s="514"/>
      <c r="B81" s="412" t="s">
        <v>1293</v>
      </c>
      <c r="C81" s="413">
        <v>200000000</v>
      </c>
      <c r="D81" s="574">
        <v>900000000</v>
      </c>
      <c r="E81" s="574">
        <v>200000000</v>
      </c>
      <c r="F81" s="414">
        <v>900000000</v>
      </c>
    </row>
    <row r="82" spans="1:6" s="510" customFormat="1" ht="15.75" customHeight="1" thickBot="1">
      <c r="A82" s="514"/>
      <c r="B82" s="538" t="s">
        <v>1205</v>
      </c>
      <c r="C82" s="539">
        <v>653616470</v>
      </c>
      <c r="D82" s="539">
        <v>653419177.20000005</v>
      </c>
      <c r="E82" s="539">
        <v>650000000</v>
      </c>
      <c r="F82" s="540">
        <v>653419177.20000005</v>
      </c>
    </row>
    <row r="83" spans="1:6" s="510" customFormat="1" ht="14.45" thickBot="1">
      <c r="A83" s="514"/>
      <c r="B83" s="263" t="s">
        <v>244</v>
      </c>
      <c r="C83" s="264">
        <v>853616470</v>
      </c>
      <c r="D83" s="264">
        <v>1553419177.2</v>
      </c>
      <c r="E83" s="264">
        <v>850000000</v>
      </c>
      <c r="F83" s="264">
        <v>1553419177.2</v>
      </c>
    </row>
    <row r="84" spans="1:6" s="510" customFormat="1" ht="14.45" thickBot="1">
      <c r="A84" s="514"/>
      <c r="B84" s="265" t="s">
        <v>245</v>
      </c>
      <c r="C84" s="271">
        <v>200000000</v>
      </c>
      <c r="D84" s="270">
        <v>851000000</v>
      </c>
      <c r="E84" s="270">
        <v>200000000</v>
      </c>
      <c r="F84" s="269">
        <v>851000000</v>
      </c>
    </row>
    <row r="85" spans="1:6" s="510" customFormat="1" ht="14.45" thickTop="1">
      <c r="A85" s="514"/>
    </row>
    <row r="86" spans="1:6" s="510" customFormat="1">
      <c r="A86" s="514"/>
      <c r="B86" s="72"/>
    </row>
    <row r="87" spans="1:6" s="510" customFormat="1">
      <c r="A87" s="514"/>
      <c r="B87" s="33" t="s">
        <v>1013</v>
      </c>
      <c r="C87" s="34"/>
      <c r="D87" s="34"/>
    </row>
    <row r="88" spans="1:6" s="510" customFormat="1">
      <c r="A88" s="514"/>
      <c r="B88" s="34"/>
      <c r="C88" s="34"/>
      <c r="D88" s="34"/>
    </row>
    <row r="89" spans="1:6" s="510" customFormat="1">
      <c r="A89" s="514"/>
      <c r="B89" s="193" t="s">
        <v>221</v>
      </c>
      <c r="C89" s="34"/>
      <c r="D89" s="34"/>
    </row>
    <row r="90" spans="1:6" s="510" customFormat="1">
      <c r="A90" s="514"/>
      <c r="B90" s="34"/>
      <c r="C90" s="34"/>
      <c r="D90" s="34"/>
    </row>
    <row r="91" spans="1:6" s="510" customFormat="1">
      <c r="A91" s="514"/>
      <c r="B91" s="34" t="s">
        <v>1083</v>
      </c>
      <c r="C91" s="34"/>
      <c r="D91" s="34"/>
    </row>
    <row r="92" spans="1:6" s="510" customFormat="1" ht="14.45" thickBot="1">
      <c r="A92" s="514"/>
      <c r="B92" s="34"/>
      <c r="C92" s="34"/>
      <c r="D92" s="34"/>
      <c r="F92" s="73"/>
    </row>
    <row r="93" spans="1:6" s="510" customFormat="1">
      <c r="A93" s="514"/>
      <c r="B93" s="731" t="s">
        <v>1084</v>
      </c>
      <c r="C93" s="732"/>
      <c r="D93" s="733"/>
    </row>
    <row r="94" spans="1:6" s="510" customFormat="1" ht="14.45" thickBot="1">
      <c r="A94" s="514"/>
      <c r="B94" s="396" t="s">
        <v>59</v>
      </c>
      <c r="C94" s="397">
        <v>44469</v>
      </c>
      <c r="D94" s="398">
        <v>44196</v>
      </c>
    </row>
    <row r="95" spans="1:6" s="510" customFormat="1">
      <c r="A95" s="514"/>
      <c r="B95" s="519" t="s">
        <v>483</v>
      </c>
      <c r="C95" s="520">
        <v>2241046</v>
      </c>
      <c r="D95" s="521">
        <v>31469310</v>
      </c>
    </row>
    <row r="96" spans="1:6" s="510" customFormat="1" ht="14.45" thickBot="1">
      <c r="A96" s="514"/>
      <c r="B96" s="517" t="s">
        <v>484</v>
      </c>
      <c r="C96" s="518">
        <v>9373392</v>
      </c>
      <c r="D96" s="518">
        <v>0</v>
      </c>
    </row>
    <row r="97" spans="1:6" s="510" customFormat="1" ht="14.45" thickBot="1">
      <c r="A97" s="514"/>
      <c r="B97" s="201" t="s">
        <v>65</v>
      </c>
      <c r="C97" s="202">
        <v>11614438</v>
      </c>
      <c r="D97" s="395">
        <v>31469310</v>
      </c>
      <c r="E97" s="527"/>
      <c r="F97" s="527"/>
    </row>
    <row r="98" spans="1:6" s="510" customFormat="1">
      <c r="A98" s="514"/>
      <c r="B98" s="216"/>
    </row>
    <row r="99" spans="1:6" s="510" customFormat="1">
      <c r="A99" s="514"/>
      <c r="B99" s="216"/>
    </row>
    <row r="100" spans="1:6" s="510" customFormat="1">
      <c r="A100" s="514"/>
      <c r="B100" s="216"/>
    </row>
    <row r="101" spans="1:6" s="510" customFormat="1">
      <c r="A101" s="514"/>
    </row>
    <row r="110" spans="1:6">
      <c r="B110" s="167"/>
      <c r="E110" s="172"/>
    </row>
    <row r="111" spans="1:6">
      <c r="B111" s="171"/>
      <c r="E111" s="82"/>
    </row>
  </sheetData>
  <customSheetViews>
    <customSheetView guid="{7F8679DA-D059-4901-ACAC-85DFCE49504A}" scale="90" showGridLines="0" topLeftCell="A4">
      <selection activeCell="G20" sqref="G20"/>
      <pageMargins left="0.7" right="0.7" top="0.75" bottom="0.75" header="0.3" footer="0.3"/>
      <pageSetup paperSize="9" scale="50" orientation="portrait" r:id="rId1"/>
    </customSheetView>
    <customSheetView guid="{599159CD-1620-491F-A2F6-FFBFC633DFF1}" scale="90" showGridLines="0" printArea="1">
      <selection activeCell="H30" sqref="H30"/>
      <pageMargins left="0.7" right="0.7" top="0.75" bottom="0.75" header="0.3" footer="0.3"/>
      <pageSetup paperSize="9" scale="50" orientation="portrait" r:id="rId2"/>
    </customSheetView>
  </customSheetViews>
  <mergeCells count="14">
    <mergeCell ref="B93:D93"/>
    <mergeCell ref="B52:F52"/>
    <mergeCell ref="B80:F80"/>
    <mergeCell ref="H8:J8"/>
    <mergeCell ref="B8:G8"/>
    <mergeCell ref="B9:B10"/>
    <mergeCell ref="C9:C10"/>
    <mergeCell ref="D9:D10"/>
    <mergeCell ref="E9:F9"/>
    <mergeCell ref="G9:G10"/>
    <mergeCell ref="H9:H10"/>
    <mergeCell ref="I9:I10"/>
    <mergeCell ref="J9:J10"/>
    <mergeCell ref="B49:G49"/>
  </mergeCells>
  <pageMargins left="0.7" right="0.7" top="0.75" bottom="0.75" header="0.3" footer="0.3"/>
  <pageSetup paperSize="9" scale="50"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tint="-0.499984740745262"/>
  </sheetPr>
  <dimension ref="A1:H218"/>
  <sheetViews>
    <sheetView showGridLines="0" zoomScale="80" zoomScaleNormal="80" zoomScaleSheetLayoutView="100" workbookViewId="0">
      <selection activeCell="F219" sqref="F219"/>
    </sheetView>
  </sheetViews>
  <sheetFormatPr baseColWidth="10" defaultColWidth="9.28515625" defaultRowHeight="15"/>
  <cols>
    <col min="1" max="1" width="4.28515625" style="156" customWidth="1"/>
    <col min="2" max="2" width="61" style="18" customWidth="1"/>
    <col min="3" max="3" width="20" style="18" customWidth="1"/>
    <col min="4" max="4" width="20.140625" style="18" customWidth="1"/>
    <col min="5" max="6" width="16.85546875" style="18" customWidth="1"/>
    <col min="7" max="7" width="20.7109375" style="18" customWidth="1"/>
    <col min="8" max="8" width="18.7109375" style="18" customWidth="1"/>
    <col min="9" max="16384" width="9.28515625" style="18"/>
  </cols>
  <sheetData>
    <row r="1" spans="1:6">
      <c r="A1" s="151"/>
      <c r="B1" s="31"/>
      <c r="C1" s="31"/>
      <c r="D1" s="31"/>
      <c r="E1" s="31"/>
      <c r="F1" s="31"/>
    </row>
    <row r="2" spans="1:6">
      <c r="A2" s="513"/>
      <c r="B2" s="31" t="s">
        <v>1035</v>
      </c>
    </row>
    <row r="3" spans="1:6" s="277" customFormat="1" ht="12.75">
      <c r="A3" s="276"/>
    </row>
    <row r="4" spans="1:6" s="277" customFormat="1" ht="12.75">
      <c r="A4" s="276"/>
      <c r="B4" s="215" t="s">
        <v>1118</v>
      </c>
      <c r="D4" s="278"/>
    </row>
    <row r="5" spans="1:6" s="277" customFormat="1" ht="9.6" customHeight="1">
      <c r="A5" s="276"/>
      <c r="B5" s="215"/>
      <c r="D5" s="278"/>
    </row>
    <row r="6" spans="1:6" s="277" customFormat="1" ht="12.4" customHeight="1">
      <c r="A6" s="276"/>
      <c r="B6" s="595" t="s">
        <v>1016</v>
      </c>
      <c r="D6" s="278"/>
    </row>
    <row r="7" spans="1:6" s="277" customFormat="1" ht="12.4" customHeight="1">
      <c r="A7" s="276"/>
      <c r="B7" s="279"/>
      <c r="D7" s="278"/>
    </row>
    <row r="8" spans="1:6" s="277" customFormat="1" ht="30" customHeight="1" thickBot="1">
      <c r="A8" s="276"/>
      <c r="B8" s="280" t="s">
        <v>165</v>
      </c>
      <c r="C8" s="281" t="s">
        <v>1379</v>
      </c>
      <c r="D8" s="281" t="s">
        <v>1117</v>
      </c>
    </row>
    <row r="9" spans="1:6" s="277" customFormat="1" ht="12.75">
      <c r="A9" s="276"/>
      <c r="B9" s="431" t="s">
        <v>293</v>
      </c>
      <c r="C9" s="432">
        <v>5577480</v>
      </c>
      <c r="D9" s="433">
        <v>5577480</v>
      </c>
    </row>
    <row r="10" spans="1:6" s="277" customFormat="1" ht="12.75">
      <c r="A10" s="276"/>
      <c r="B10" s="434" t="s">
        <v>294</v>
      </c>
      <c r="C10" s="435">
        <v>0</v>
      </c>
      <c r="D10" s="388">
        <v>75864642</v>
      </c>
    </row>
    <row r="11" spans="1:6" s="277" customFormat="1" ht="12.75">
      <c r="A11" s="276"/>
      <c r="B11" s="434" t="s">
        <v>119</v>
      </c>
      <c r="C11" s="435">
        <v>0</v>
      </c>
      <c r="D11" s="388">
        <v>12039273</v>
      </c>
    </row>
    <row r="12" spans="1:6" s="277" customFormat="1" ht="12.75">
      <c r="A12" s="276"/>
      <c r="B12" s="434" t="s">
        <v>513</v>
      </c>
      <c r="C12" s="436">
        <v>1112549</v>
      </c>
      <c r="D12" s="388">
        <v>0</v>
      </c>
    </row>
    <row r="13" spans="1:6" s="277" customFormat="1" ht="12.75">
      <c r="A13" s="276"/>
      <c r="B13" s="434" t="s">
        <v>1145</v>
      </c>
      <c r="C13" s="436">
        <v>8274960</v>
      </c>
      <c r="D13" s="388">
        <v>0</v>
      </c>
    </row>
    <row r="14" spans="1:6" s="277" customFormat="1" ht="13.5" thickBot="1">
      <c r="A14" s="276"/>
      <c r="B14" s="437" t="s">
        <v>1236</v>
      </c>
      <c r="C14" s="438">
        <v>39138750</v>
      </c>
      <c r="D14" s="439">
        <v>0</v>
      </c>
    </row>
    <row r="15" spans="1:6" s="277" customFormat="1" ht="13.5" thickBot="1">
      <c r="A15" s="276"/>
      <c r="B15" s="247" t="s">
        <v>65</v>
      </c>
      <c r="C15" s="440">
        <v>54103739</v>
      </c>
      <c r="D15" s="441">
        <v>93481395</v>
      </c>
    </row>
    <row r="16" spans="1:6" s="277" customFormat="1" ht="12.75">
      <c r="A16" s="276"/>
      <c r="B16" s="282"/>
      <c r="D16" s="278"/>
    </row>
    <row r="17" spans="1:4" s="277" customFormat="1" ht="12.75">
      <c r="A17" s="276"/>
      <c r="B17" s="283" t="s">
        <v>1116</v>
      </c>
      <c r="D17" s="278"/>
    </row>
    <row r="18" spans="1:4" s="277" customFormat="1" ht="12.75">
      <c r="A18" s="276"/>
      <c r="B18" s="283"/>
      <c r="D18" s="278"/>
    </row>
    <row r="19" spans="1:4" s="277" customFormat="1" ht="12.75">
      <c r="A19" s="276"/>
      <c r="B19" s="277" t="s">
        <v>1016</v>
      </c>
      <c r="D19" s="278"/>
    </row>
    <row r="20" spans="1:4" s="277" customFormat="1" ht="13.5" thickBot="1">
      <c r="A20" s="276"/>
      <c r="B20" s="282"/>
      <c r="D20" s="278"/>
    </row>
    <row r="21" spans="1:4" s="277" customFormat="1" ht="12.75">
      <c r="A21" s="276"/>
      <c r="B21" s="759" t="s">
        <v>165</v>
      </c>
      <c r="C21" s="273">
        <v>44469</v>
      </c>
      <c r="D21" s="284">
        <v>44196</v>
      </c>
    </row>
    <row r="22" spans="1:4" s="277" customFormat="1" ht="13.5" thickBot="1">
      <c r="A22" s="276"/>
      <c r="B22" s="760"/>
      <c r="C22" s="285" t="s">
        <v>280</v>
      </c>
      <c r="D22" s="285" t="s">
        <v>280</v>
      </c>
    </row>
    <row r="23" spans="1:4" s="277" customFormat="1" ht="13.5" thickBot="1">
      <c r="A23" s="276"/>
      <c r="B23" s="444" t="s">
        <v>1314</v>
      </c>
      <c r="C23" s="286">
        <v>5445659</v>
      </c>
      <c r="D23" s="287">
        <v>329879</v>
      </c>
    </row>
    <row r="24" spans="1:4" s="277" customFormat="1" ht="13.5" thickBot="1">
      <c r="A24" s="276"/>
      <c r="B24" s="243" t="s">
        <v>65</v>
      </c>
      <c r="C24" s="441">
        <v>5445659</v>
      </c>
      <c r="D24" s="441">
        <v>329879</v>
      </c>
    </row>
    <row r="25" spans="1:4" s="277" customFormat="1" ht="12.75">
      <c r="A25" s="276"/>
      <c r="B25" s="288"/>
      <c r="C25" s="289"/>
      <c r="D25" s="289"/>
    </row>
    <row r="26" spans="1:4" s="277" customFormat="1" ht="12.75">
      <c r="A26" s="276"/>
      <c r="B26" s="215" t="s">
        <v>1119</v>
      </c>
      <c r="C26" s="290"/>
      <c r="D26" s="290"/>
    </row>
    <row r="27" spans="1:4" s="277" customFormat="1" ht="12.75">
      <c r="A27" s="276"/>
      <c r="B27" s="215"/>
      <c r="C27" s="290"/>
      <c r="D27" s="290"/>
    </row>
    <row r="28" spans="1:4" s="277" customFormat="1" ht="12.75">
      <c r="A28" s="276"/>
      <c r="B28" s="277" t="s">
        <v>1016</v>
      </c>
      <c r="C28" s="290"/>
      <c r="D28" s="290"/>
    </row>
    <row r="29" spans="1:4" s="277" customFormat="1" ht="13.5" thickBot="1">
      <c r="A29" s="276"/>
      <c r="B29" s="215"/>
      <c r="C29" s="290"/>
      <c r="D29" s="290"/>
    </row>
    <row r="30" spans="1:4" s="277" customFormat="1" ht="12.75">
      <c r="A30" s="276"/>
      <c r="B30" s="759" t="s">
        <v>165</v>
      </c>
      <c r="C30" s="273">
        <v>44469</v>
      </c>
      <c r="D30" s="284">
        <v>44196</v>
      </c>
    </row>
    <row r="31" spans="1:4" s="277" customFormat="1" ht="13.5" thickBot="1">
      <c r="A31" s="276"/>
      <c r="B31" s="760"/>
      <c r="C31" s="285" t="s">
        <v>280</v>
      </c>
      <c r="D31" s="285" t="s">
        <v>280</v>
      </c>
    </row>
    <row r="32" spans="1:4" s="277" customFormat="1" ht="13.15">
      <c r="A32" s="276"/>
      <c r="B32" s="291" t="s">
        <v>1087</v>
      </c>
      <c r="C32" s="609">
        <v>16521045</v>
      </c>
      <c r="D32" s="609">
        <v>0</v>
      </c>
    </row>
    <row r="33" spans="1:8" s="277" customFormat="1" ht="13.15">
      <c r="A33" s="276"/>
      <c r="B33" s="291" t="s">
        <v>1381</v>
      </c>
      <c r="C33" s="609">
        <v>9802775</v>
      </c>
      <c r="D33" s="609">
        <v>0</v>
      </c>
    </row>
    <row r="34" spans="1:8" s="277" customFormat="1" ht="13.15">
      <c r="A34" s="276"/>
      <c r="B34" s="291" t="s">
        <v>322</v>
      </c>
      <c r="C34" s="286">
        <v>69661051</v>
      </c>
      <c r="D34" s="609">
        <v>50182621</v>
      </c>
    </row>
    <row r="35" spans="1:8" s="277" customFormat="1" thickBot="1">
      <c r="A35" s="276"/>
      <c r="B35" s="291" t="s">
        <v>323</v>
      </c>
      <c r="C35" s="286">
        <v>188586527</v>
      </c>
      <c r="D35" s="609">
        <v>5416666</v>
      </c>
    </row>
    <row r="36" spans="1:8" s="277" customFormat="1" thickBot="1">
      <c r="A36" s="276"/>
      <c r="B36" s="247" t="s">
        <v>65</v>
      </c>
      <c r="C36" s="441">
        <v>284571398</v>
      </c>
      <c r="D36" s="441">
        <v>55599287</v>
      </c>
    </row>
    <row r="37" spans="1:8" s="277" customFormat="1" ht="13.15">
      <c r="A37" s="276"/>
      <c r="B37" s="282"/>
      <c r="D37" s="278"/>
    </row>
    <row r="38" spans="1:8" s="277" customFormat="1" ht="13.15">
      <c r="A38" s="276"/>
      <c r="B38" s="215" t="s">
        <v>1120</v>
      </c>
      <c r="D38" s="278"/>
    </row>
    <row r="39" spans="1:8" s="277" customFormat="1" thickBot="1">
      <c r="A39" s="276"/>
      <c r="B39" s="282"/>
      <c r="D39" s="278"/>
    </row>
    <row r="40" spans="1:8" s="277" customFormat="1" ht="25.5" customHeight="1" thickTop="1" thickBot="1">
      <c r="A40" s="276"/>
      <c r="B40" s="596" t="s">
        <v>209</v>
      </c>
      <c r="C40" s="292" t="s">
        <v>210</v>
      </c>
      <c r="D40" s="292" t="s">
        <v>211</v>
      </c>
      <c r="E40" s="605">
        <v>44469</v>
      </c>
      <c r="F40" s="605">
        <v>44196</v>
      </c>
    </row>
    <row r="41" spans="1:8" s="277" customFormat="1" thickBot="1">
      <c r="A41" s="276"/>
      <c r="B41" s="458" t="s">
        <v>1397</v>
      </c>
      <c r="C41" s="458"/>
      <c r="D41" s="458"/>
      <c r="E41" s="456">
        <v>0</v>
      </c>
      <c r="F41" s="456">
        <v>0</v>
      </c>
    </row>
    <row r="42" spans="1:8" s="277" customFormat="1" thickBot="1">
      <c r="A42" s="276"/>
      <c r="B42" s="761" t="s">
        <v>213</v>
      </c>
      <c r="C42" s="762"/>
      <c r="D42" s="762"/>
      <c r="E42" s="293">
        <v>0</v>
      </c>
      <c r="F42" s="294">
        <v>0</v>
      </c>
      <c r="G42" s="297"/>
      <c r="H42" s="297"/>
    </row>
    <row r="43" spans="1:8" s="277" customFormat="1" thickTop="1">
      <c r="A43" s="276"/>
      <c r="B43" s="272"/>
      <c r="C43" s="295"/>
      <c r="D43" s="278"/>
    </row>
    <row r="44" spans="1:8" s="277" customFormat="1" ht="13.15">
      <c r="A44" s="276"/>
      <c r="B44" s="296"/>
      <c r="C44" s="295"/>
      <c r="D44" s="278"/>
    </row>
    <row r="45" spans="1:8" s="277" customFormat="1" ht="13.15">
      <c r="A45" s="276"/>
      <c r="B45" s="215" t="s">
        <v>1121</v>
      </c>
      <c r="D45" s="278"/>
    </row>
    <row r="46" spans="1:8" s="277" customFormat="1" ht="13.15">
      <c r="A46" s="276"/>
      <c r="B46" s="282"/>
      <c r="D46" s="278"/>
    </row>
    <row r="47" spans="1:8" s="277" customFormat="1">
      <c r="A47" s="276"/>
      <c r="B47" s="277" t="s">
        <v>1016</v>
      </c>
      <c r="C47" s="290"/>
      <c r="D47" s="290"/>
    </row>
    <row r="48" spans="1:8" s="277" customFormat="1" ht="14.45" thickBot="1">
      <c r="A48" s="276"/>
      <c r="B48" s="215"/>
      <c r="C48" s="290"/>
      <c r="D48" s="290"/>
    </row>
    <row r="49" spans="1:4" s="277" customFormat="1" ht="13.15">
      <c r="A49" s="276"/>
      <c r="B49" s="759" t="s">
        <v>165</v>
      </c>
      <c r="C49" s="273">
        <v>44469</v>
      </c>
      <c r="D49" s="284">
        <v>44196</v>
      </c>
    </row>
    <row r="50" spans="1:4" s="277" customFormat="1" thickBot="1">
      <c r="A50" s="276"/>
      <c r="B50" s="760"/>
      <c r="C50" s="285" t="s">
        <v>280</v>
      </c>
      <c r="D50" s="285" t="s">
        <v>280</v>
      </c>
    </row>
    <row r="51" spans="1:4" s="277" customFormat="1" ht="13.15">
      <c r="A51" s="276"/>
      <c r="B51" s="291" t="s">
        <v>153</v>
      </c>
      <c r="C51" s="286">
        <v>0</v>
      </c>
      <c r="D51" s="609">
        <v>20000000</v>
      </c>
    </row>
    <row r="52" spans="1:4" s="277" customFormat="1" ht="13.15">
      <c r="A52" s="276"/>
      <c r="B52" s="291" t="s">
        <v>1207</v>
      </c>
      <c r="C52" s="286">
        <v>0</v>
      </c>
      <c r="D52" s="609">
        <v>19917632</v>
      </c>
    </row>
    <row r="53" spans="1:4" s="277" customFormat="1" ht="13.15">
      <c r="A53" s="276"/>
      <c r="B53" s="291" t="s">
        <v>1048</v>
      </c>
      <c r="C53" s="286">
        <v>0</v>
      </c>
      <c r="D53" s="609">
        <v>33422379</v>
      </c>
    </row>
    <row r="54" spans="1:4" s="277" customFormat="1" ht="13.15">
      <c r="A54" s="276"/>
      <c r="B54" s="291" t="s">
        <v>1240</v>
      </c>
      <c r="C54" s="286">
        <v>498147094</v>
      </c>
      <c r="D54" s="609">
        <v>0</v>
      </c>
    </row>
    <row r="55" spans="1:4" s="277" customFormat="1" ht="13.15">
      <c r="A55" s="276"/>
      <c r="B55" s="291" t="s">
        <v>1241</v>
      </c>
      <c r="C55" s="286">
        <v>84342475</v>
      </c>
      <c r="D55" s="286">
        <v>0</v>
      </c>
    </row>
    <row r="56" spans="1:4" s="277" customFormat="1" ht="13.15">
      <c r="A56" s="276"/>
      <c r="B56" s="291" t="s">
        <v>759</v>
      </c>
      <c r="C56" s="286">
        <v>4481112328.8356199</v>
      </c>
      <c r="D56" s="286">
        <v>0</v>
      </c>
    </row>
    <row r="57" spans="1:4" s="277" customFormat="1" thickBot="1">
      <c r="A57" s="276"/>
      <c r="B57" s="291" t="s">
        <v>1398</v>
      </c>
      <c r="C57" s="286">
        <v>21752568</v>
      </c>
      <c r="D57" s="541">
        <v>0</v>
      </c>
    </row>
    <row r="58" spans="1:4" s="277" customFormat="1" thickBot="1">
      <c r="A58" s="276"/>
      <c r="B58" s="247" t="s">
        <v>65</v>
      </c>
      <c r="C58" s="442">
        <v>5085354465.8356199</v>
      </c>
      <c r="D58" s="442">
        <v>73340011</v>
      </c>
    </row>
    <row r="59" spans="1:4" s="277" customFormat="1" ht="13.15">
      <c r="A59" s="276"/>
      <c r="B59" s="282"/>
      <c r="D59" s="278"/>
    </row>
    <row r="60" spans="1:4" s="277" customFormat="1" ht="13.15">
      <c r="A60" s="276"/>
      <c r="B60" s="296"/>
      <c r="C60" s="298"/>
    </row>
    <row r="61" spans="1:4" s="277" customFormat="1" ht="13.15">
      <c r="A61" s="276"/>
      <c r="B61" s="215" t="s">
        <v>1122</v>
      </c>
    </row>
    <row r="62" spans="1:4" s="277" customFormat="1" ht="13.15">
      <c r="A62" s="276"/>
      <c r="D62" s="278"/>
    </row>
    <row r="63" spans="1:4" s="277" customFormat="1" ht="13.15">
      <c r="A63" s="276"/>
      <c r="B63" s="277" t="s">
        <v>1016</v>
      </c>
      <c r="D63" s="278"/>
    </row>
    <row r="64" spans="1:4" s="277" customFormat="1" thickBot="1">
      <c r="A64" s="276"/>
      <c r="B64" s="282"/>
    </row>
    <row r="65" spans="1:6" s="277" customFormat="1" thickBot="1">
      <c r="A65" s="276"/>
      <c r="B65" s="767" t="s">
        <v>209</v>
      </c>
      <c r="C65" s="767" t="s">
        <v>210</v>
      </c>
      <c r="D65" s="767" t="s">
        <v>211</v>
      </c>
      <c r="E65" s="751" t="s">
        <v>1422</v>
      </c>
      <c r="F65" s="752"/>
    </row>
    <row r="66" spans="1:6" s="277" customFormat="1" thickBot="1">
      <c r="A66" s="276"/>
      <c r="B66" s="754"/>
      <c r="C66" s="754"/>
      <c r="D66" s="754"/>
      <c r="E66" s="605">
        <v>44469</v>
      </c>
      <c r="F66" s="605">
        <v>44196</v>
      </c>
    </row>
    <row r="67" spans="1:6" s="277" customFormat="1" ht="17.25" customHeight="1">
      <c r="A67" s="276"/>
      <c r="B67" s="575" t="s">
        <v>243</v>
      </c>
      <c r="C67" s="576" t="s">
        <v>1017</v>
      </c>
      <c r="D67" s="577" t="s">
        <v>1019</v>
      </c>
      <c r="E67" s="606">
        <v>10694433178</v>
      </c>
      <c r="F67" s="607">
        <v>15550734099</v>
      </c>
    </row>
    <row r="68" spans="1:6" s="277" customFormat="1" ht="26.45">
      <c r="A68" s="276"/>
      <c r="B68" s="542" t="s">
        <v>243</v>
      </c>
      <c r="C68" s="543" t="s">
        <v>1017</v>
      </c>
      <c r="D68" s="578" t="s">
        <v>1399</v>
      </c>
      <c r="E68" s="608">
        <v>661914000</v>
      </c>
      <c r="F68" s="608">
        <v>0</v>
      </c>
    </row>
    <row r="69" spans="1:6" s="277" customFormat="1" ht="46.5" customHeight="1">
      <c r="A69" s="276"/>
      <c r="B69" s="542" t="s">
        <v>243</v>
      </c>
      <c r="C69" s="543" t="s">
        <v>1017</v>
      </c>
      <c r="D69" s="578" t="s">
        <v>1400</v>
      </c>
      <c r="E69" s="608">
        <v>3043150692</v>
      </c>
      <c r="F69" s="608">
        <v>0</v>
      </c>
    </row>
    <row r="70" spans="1:6" s="277" customFormat="1" ht="40.5" customHeight="1">
      <c r="A70" s="276"/>
      <c r="B70" s="542" t="s">
        <v>1407</v>
      </c>
      <c r="C70" s="543" t="s">
        <v>1411</v>
      </c>
      <c r="D70" s="578" t="s">
        <v>1412</v>
      </c>
      <c r="E70" s="608">
        <v>653419177.20000005</v>
      </c>
      <c r="F70" s="608">
        <v>0</v>
      </c>
    </row>
    <row r="71" spans="1:6" s="277" customFormat="1" ht="29.25" customHeight="1" thickBot="1">
      <c r="A71" s="276"/>
      <c r="B71" s="579" t="s">
        <v>1407</v>
      </c>
      <c r="C71" s="580" t="s">
        <v>1411</v>
      </c>
      <c r="D71" s="581" t="s">
        <v>1413</v>
      </c>
      <c r="E71" s="286">
        <v>3727294520</v>
      </c>
      <c r="F71" s="286">
        <v>0</v>
      </c>
    </row>
    <row r="72" spans="1:6" s="277" customFormat="1" ht="16.5" customHeight="1" thickBot="1">
      <c r="A72" s="276"/>
      <c r="B72" s="274" t="s">
        <v>213</v>
      </c>
      <c r="C72" s="275"/>
      <c r="D72" s="275"/>
      <c r="E72" s="604">
        <v>18780211567.200001</v>
      </c>
      <c r="F72" s="604">
        <v>15550734099</v>
      </c>
    </row>
    <row r="73" spans="1:6" s="277" customFormat="1" ht="13.15">
      <c r="A73" s="276"/>
      <c r="B73" s="272"/>
      <c r="C73" s="323"/>
      <c r="D73" s="323"/>
    </row>
    <row r="74" spans="1:6" s="277" customFormat="1" ht="13.15">
      <c r="A74" s="276"/>
      <c r="B74" s="324"/>
      <c r="C74" s="323"/>
      <c r="D74" s="323"/>
    </row>
    <row r="75" spans="1:6" s="277" customFormat="1" ht="13.15">
      <c r="A75" s="276"/>
      <c r="B75" s="325" t="s">
        <v>1123</v>
      </c>
      <c r="C75" s="323"/>
      <c r="D75" s="323"/>
    </row>
    <row r="76" spans="1:6" s="277" customFormat="1" ht="13.15">
      <c r="A76" s="276"/>
      <c r="B76" s="323"/>
      <c r="C76" s="323"/>
      <c r="D76" s="323"/>
    </row>
    <row r="77" spans="1:6" s="277" customFormat="1" ht="13.15">
      <c r="A77" s="276"/>
      <c r="B77" s="277" t="s">
        <v>1016</v>
      </c>
      <c r="C77" s="323"/>
      <c r="D77" s="323"/>
    </row>
    <row r="78" spans="1:6" s="277" customFormat="1" thickBot="1">
      <c r="A78" s="276"/>
      <c r="B78" s="326"/>
      <c r="C78" s="323"/>
      <c r="D78" s="323"/>
    </row>
    <row r="79" spans="1:6" s="277" customFormat="1" ht="13.15">
      <c r="A79" s="276"/>
      <c r="B79" s="763" t="s">
        <v>214</v>
      </c>
      <c r="C79" s="273">
        <v>44469</v>
      </c>
      <c r="D79" s="273">
        <v>44469</v>
      </c>
    </row>
    <row r="80" spans="1:6" s="277" customFormat="1" thickBot="1">
      <c r="A80" s="276"/>
      <c r="B80" s="764"/>
      <c r="C80" s="392" t="s">
        <v>1101</v>
      </c>
      <c r="D80" s="392" t="s">
        <v>1101</v>
      </c>
    </row>
    <row r="81" spans="1:4" s="277" customFormat="1" ht="14.25" customHeight="1">
      <c r="A81" s="276"/>
      <c r="B81" s="380" t="s">
        <v>159</v>
      </c>
      <c r="C81" s="394"/>
      <c r="D81" s="393"/>
    </row>
    <row r="82" spans="1:4" s="277" customFormat="1" ht="13.15">
      <c r="A82" s="276"/>
      <c r="B82" s="385" t="s">
        <v>1317</v>
      </c>
      <c r="C82" s="389"/>
      <c r="D82" s="384"/>
    </row>
    <row r="83" spans="1:4" s="277" customFormat="1" ht="13.15">
      <c r="A83" s="276"/>
      <c r="B83" s="381" t="s">
        <v>1295</v>
      </c>
      <c r="C83" s="388">
        <v>311445</v>
      </c>
      <c r="D83" s="382">
        <v>0</v>
      </c>
    </row>
    <row r="84" spans="1:4" s="277" customFormat="1" ht="13.15">
      <c r="A84" s="276"/>
      <c r="B84" s="381" t="s">
        <v>1401</v>
      </c>
      <c r="C84" s="388">
        <v>828454546</v>
      </c>
      <c r="D84" s="382">
        <v>0</v>
      </c>
    </row>
    <row r="85" spans="1:4" s="277" customFormat="1" ht="13.15">
      <c r="A85" s="276"/>
      <c r="B85" s="381" t="s">
        <v>388</v>
      </c>
      <c r="C85" s="388">
        <v>88960087</v>
      </c>
      <c r="D85" s="382">
        <v>804783</v>
      </c>
    </row>
    <row r="86" spans="1:4" s="277" customFormat="1" ht="13.15">
      <c r="A86" s="276"/>
      <c r="B86" s="381" t="s">
        <v>1297</v>
      </c>
      <c r="C86" s="388">
        <v>394094694</v>
      </c>
      <c r="D86" s="382">
        <v>0</v>
      </c>
    </row>
    <row r="87" spans="1:4" s="277" customFormat="1" ht="13.15">
      <c r="A87" s="276"/>
      <c r="B87" s="381" t="s">
        <v>1296</v>
      </c>
      <c r="C87" s="388">
        <v>127935386</v>
      </c>
      <c r="D87" s="382">
        <v>0</v>
      </c>
    </row>
    <row r="88" spans="1:4" s="277" customFormat="1" ht="13.15">
      <c r="A88" s="276"/>
      <c r="B88" s="381" t="s">
        <v>1255</v>
      </c>
      <c r="C88" s="388">
        <v>18725000</v>
      </c>
      <c r="D88" s="382">
        <v>0</v>
      </c>
    </row>
    <row r="89" spans="1:4">
      <c r="B89" s="385" t="s">
        <v>1318</v>
      </c>
      <c r="C89" s="389"/>
      <c r="D89" s="384"/>
    </row>
    <row r="90" spans="1:4" s="277" customFormat="1" ht="13.15">
      <c r="A90" s="276"/>
      <c r="B90" s="381" t="s">
        <v>1295</v>
      </c>
      <c r="C90" s="388">
        <v>3911423</v>
      </c>
      <c r="D90" s="382">
        <v>0</v>
      </c>
    </row>
    <row r="91" spans="1:4" s="277" customFormat="1" ht="13.15">
      <c r="A91" s="276"/>
      <c r="B91" s="381" t="s">
        <v>1297</v>
      </c>
      <c r="C91" s="388">
        <v>166161810</v>
      </c>
      <c r="D91" s="382">
        <v>0</v>
      </c>
    </row>
    <row r="92" spans="1:4" s="277" customFormat="1" ht="13.15">
      <c r="A92" s="276"/>
      <c r="B92" s="381" t="s">
        <v>1296</v>
      </c>
      <c r="C92" s="388">
        <v>5373321</v>
      </c>
      <c r="D92" s="382">
        <v>0</v>
      </c>
    </row>
    <row r="93" spans="1:4" s="277" customFormat="1" ht="13.15">
      <c r="A93" s="276"/>
      <c r="B93" s="385" t="s">
        <v>1416</v>
      </c>
      <c r="C93" s="389"/>
      <c r="D93" s="384"/>
    </row>
    <row r="94" spans="1:4" s="277" customFormat="1" ht="13.15">
      <c r="A94" s="276"/>
      <c r="B94" s="381" t="s">
        <v>1296</v>
      </c>
      <c r="C94" s="388">
        <v>62500000</v>
      </c>
      <c r="D94" s="382">
        <v>0</v>
      </c>
    </row>
    <row r="95" spans="1:4" s="277" customFormat="1" ht="13.15">
      <c r="A95" s="276"/>
      <c r="B95" s="381" t="s">
        <v>1417</v>
      </c>
      <c r="C95" s="388">
        <v>812500000</v>
      </c>
      <c r="D95" s="382">
        <v>0</v>
      </c>
    </row>
    <row r="96" spans="1:4" s="277" customFormat="1" ht="13.15">
      <c r="A96" s="276"/>
      <c r="B96" s="383" t="s">
        <v>1124</v>
      </c>
      <c r="C96" s="389">
        <v>2508927712</v>
      </c>
      <c r="D96" s="384"/>
    </row>
    <row r="97" spans="1:5" s="277" customFormat="1" ht="13.15">
      <c r="A97" s="276"/>
      <c r="B97" s="383"/>
      <c r="C97" s="389"/>
      <c r="D97" s="384"/>
    </row>
    <row r="98" spans="1:5" s="277" customFormat="1" ht="13.15">
      <c r="A98" s="276"/>
      <c r="B98" s="383"/>
      <c r="C98" s="389"/>
      <c r="D98" s="384"/>
    </row>
    <row r="99" spans="1:5" s="277" customFormat="1" ht="13.15">
      <c r="A99" s="276"/>
      <c r="B99" s="385" t="s">
        <v>160</v>
      </c>
      <c r="C99" s="390"/>
      <c r="D99" s="386"/>
    </row>
    <row r="100" spans="1:5" s="277" customFormat="1" ht="13.15">
      <c r="A100" s="276"/>
      <c r="B100" s="385" t="s">
        <v>1317</v>
      </c>
      <c r="C100" s="389"/>
      <c r="D100" s="384"/>
    </row>
    <row r="101" spans="1:5" s="277" customFormat="1" ht="13.15">
      <c r="A101" s="276"/>
      <c r="B101" s="381" t="s">
        <v>1298</v>
      </c>
      <c r="C101" s="388">
        <v>433888</v>
      </c>
      <c r="D101" s="382">
        <v>0</v>
      </c>
    </row>
    <row r="102" spans="1:5" s="277" customFormat="1" ht="13.15">
      <c r="A102" s="276"/>
      <c r="B102" s="381" t="s">
        <v>1402</v>
      </c>
      <c r="C102" s="388">
        <v>31161149</v>
      </c>
      <c r="D102" s="382">
        <v>0</v>
      </c>
    </row>
    <row r="103" spans="1:5" s="277" customFormat="1" ht="13.15">
      <c r="A103" s="276"/>
      <c r="B103" s="381" t="s">
        <v>1299</v>
      </c>
      <c r="C103" s="388">
        <v>744377044</v>
      </c>
      <c r="D103" s="382">
        <v>0</v>
      </c>
    </row>
    <row r="104" spans="1:5" s="277" customFormat="1" ht="13.15">
      <c r="A104" s="276"/>
      <c r="B104" s="381" t="s">
        <v>68</v>
      </c>
      <c r="C104" s="388">
        <v>915270</v>
      </c>
      <c r="D104" s="382">
        <v>3222195</v>
      </c>
    </row>
    <row r="105" spans="1:5" s="277" customFormat="1" ht="13.15">
      <c r="A105" s="276"/>
      <c r="B105" s="385" t="s">
        <v>1319</v>
      </c>
      <c r="C105" s="389"/>
      <c r="D105" s="384"/>
    </row>
    <row r="106" spans="1:5" s="277" customFormat="1" ht="13.15">
      <c r="A106" s="276"/>
      <c r="B106" s="381" t="s">
        <v>1125</v>
      </c>
      <c r="C106" s="388">
        <v>45000000</v>
      </c>
      <c r="D106" s="382">
        <v>5000000</v>
      </c>
      <c r="E106" s="523"/>
    </row>
    <row r="107" spans="1:5" s="277" customFormat="1" ht="13.15">
      <c r="A107" s="276"/>
      <c r="B107" s="381" t="s">
        <v>1300</v>
      </c>
      <c r="C107" s="388">
        <v>774750000</v>
      </c>
      <c r="D107" s="382">
        <v>0</v>
      </c>
      <c r="E107" s="333"/>
    </row>
    <row r="108" spans="1:5" s="277" customFormat="1" ht="13.15">
      <c r="A108" s="276"/>
      <c r="B108" s="381" t="s">
        <v>1208</v>
      </c>
      <c r="C108" s="388">
        <v>341000000</v>
      </c>
      <c r="D108" s="382">
        <v>0</v>
      </c>
      <c r="E108" s="523"/>
    </row>
    <row r="109" spans="1:5" s="277" customFormat="1" ht="13.9" customHeight="1">
      <c r="A109" s="276"/>
      <c r="B109" s="381" t="s">
        <v>856</v>
      </c>
      <c r="C109" s="388">
        <v>13286196</v>
      </c>
      <c r="D109" s="382">
        <v>0</v>
      </c>
    </row>
    <row r="110" spans="1:5" s="277" customFormat="1" thickBot="1">
      <c r="A110" s="276"/>
      <c r="B110" s="387" t="s">
        <v>1126</v>
      </c>
      <c r="C110" s="391">
        <v>1950923547</v>
      </c>
      <c r="D110" s="391">
        <v>8222195</v>
      </c>
    </row>
    <row r="111" spans="1:5" s="277" customFormat="1" ht="13.15">
      <c r="A111" s="276"/>
      <c r="B111" s="327"/>
      <c r="C111" s="328"/>
      <c r="D111" s="328"/>
    </row>
    <row r="112" spans="1:5" s="277" customFormat="1" ht="13.15">
      <c r="A112" s="276"/>
      <c r="B112" s="327"/>
      <c r="C112" s="328"/>
      <c r="D112" s="328"/>
    </row>
    <row r="113" spans="1:6" s="277" customFormat="1" ht="13.15">
      <c r="A113" s="276"/>
      <c r="B113" s="329" t="s">
        <v>1127</v>
      </c>
      <c r="C113" s="330"/>
    </row>
    <row r="114" spans="1:6" s="277" customFormat="1" ht="13.15">
      <c r="A114" s="276"/>
      <c r="B114" s="329"/>
      <c r="C114" s="330"/>
    </row>
    <row r="115" spans="1:6" s="277" customFormat="1" ht="13.15">
      <c r="A115" s="276"/>
      <c r="B115" s="279" t="s">
        <v>285</v>
      </c>
      <c r="C115" s="330"/>
    </row>
    <row r="116" spans="1:6" s="277" customFormat="1" thickBot="1">
      <c r="A116" s="276"/>
      <c r="B116" s="279"/>
      <c r="C116" s="330"/>
    </row>
    <row r="117" spans="1:6" s="277" customFormat="1" ht="25.9" customHeight="1" thickTop="1">
      <c r="A117" s="276"/>
      <c r="B117" s="765" t="s">
        <v>165</v>
      </c>
      <c r="C117" s="292" t="s">
        <v>282</v>
      </c>
      <c r="D117" s="753" t="s">
        <v>175</v>
      </c>
      <c r="E117" s="753" t="s">
        <v>1423</v>
      </c>
      <c r="F117" s="755" t="s">
        <v>1424</v>
      </c>
    </row>
    <row r="118" spans="1:6" s="277" customFormat="1" thickBot="1">
      <c r="A118" s="276"/>
      <c r="B118" s="766"/>
      <c r="C118" s="299" t="s">
        <v>281</v>
      </c>
      <c r="D118" s="754"/>
      <c r="E118" s="754"/>
      <c r="F118" s="756"/>
    </row>
    <row r="119" spans="1:6" s="277" customFormat="1" ht="13.15">
      <c r="A119" s="276"/>
      <c r="B119" s="445" t="s">
        <v>264</v>
      </c>
      <c r="C119" s="612">
        <v>18200000000</v>
      </c>
      <c r="D119" s="612">
        <v>0</v>
      </c>
      <c r="E119" s="612">
        <v>0</v>
      </c>
      <c r="F119" s="611">
        <v>18200000000</v>
      </c>
    </row>
    <row r="120" spans="1:6" s="277" customFormat="1" ht="13.15">
      <c r="A120" s="276"/>
      <c r="B120" s="446" t="s">
        <v>283</v>
      </c>
      <c r="C120" s="609">
        <v>0</v>
      </c>
      <c r="D120" s="609">
        <v>0</v>
      </c>
      <c r="E120" s="609">
        <v>0</v>
      </c>
      <c r="F120" s="610">
        <v>0</v>
      </c>
    </row>
    <row r="121" spans="1:6" s="277" customFormat="1" ht="13.15">
      <c r="A121" s="276"/>
      <c r="B121" s="446" t="s">
        <v>1209</v>
      </c>
      <c r="C121" s="609">
        <v>588857678</v>
      </c>
      <c r="D121" s="609">
        <v>49000000</v>
      </c>
      <c r="E121" s="609">
        <v>0</v>
      </c>
      <c r="F121" s="610">
        <v>637857678</v>
      </c>
    </row>
    <row r="122" spans="1:6" s="277" customFormat="1" ht="13.15">
      <c r="A122" s="276"/>
      <c r="B122" s="446" t="s">
        <v>189</v>
      </c>
      <c r="C122" s="602">
        <v>-68655950</v>
      </c>
      <c r="D122" s="609">
        <v>0</v>
      </c>
      <c r="E122" s="602">
        <v>-731580715</v>
      </c>
      <c r="F122" s="602">
        <v>-800236665</v>
      </c>
    </row>
    <row r="123" spans="1:6" s="277" customFormat="1" thickBot="1">
      <c r="A123" s="276"/>
      <c r="B123" s="454" t="s">
        <v>284</v>
      </c>
      <c r="C123" s="602">
        <v>-731580715</v>
      </c>
      <c r="D123" s="287">
        <v>240132659</v>
      </c>
      <c r="E123" s="287">
        <v>0</v>
      </c>
      <c r="F123" s="602">
        <v>-491448056</v>
      </c>
    </row>
    <row r="124" spans="1:6" s="277" customFormat="1" thickBot="1">
      <c r="A124" s="276"/>
      <c r="B124" s="265" t="s">
        <v>39</v>
      </c>
      <c r="C124" s="599">
        <v>17988621013</v>
      </c>
      <c r="D124" s="293">
        <v>289132659</v>
      </c>
      <c r="E124" s="599">
        <v>-731580715</v>
      </c>
      <c r="F124" s="613">
        <v>17546172957</v>
      </c>
    </row>
    <row r="125" spans="1:6" s="277" customFormat="1" ht="13.5" customHeight="1" thickTop="1">
      <c r="A125" s="276"/>
      <c r="B125" s="282"/>
      <c r="C125" s="330"/>
      <c r="D125" s="297"/>
    </row>
    <row r="126" spans="1:6" s="277" customFormat="1" ht="13.5" customHeight="1">
      <c r="A126" s="276"/>
      <c r="B126" s="282"/>
      <c r="C126" s="330"/>
    </row>
    <row r="127" spans="1:6" s="277" customFormat="1" ht="13.15">
      <c r="A127" s="331"/>
      <c r="B127" s="215" t="s">
        <v>1128</v>
      </c>
    </row>
    <row r="128" spans="1:6" s="277" customFormat="1" ht="13.15">
      <c r="A128" s="331"/>
      <c r="B128" s="282"/>
    </row>
    <row r="129" spans="1:4" s="277" customFormat="1" ht="13.15">
      <c r="A129" s="276"/>
      <c r="B129" s="332" t="s">
        <v>1129</v>
      </c>
    </row>
    <row r="130" spans="1:4" s="277" customFormat="1" ht="13.15">
      <c r="A130" s="276"/>
      <c r="B130" s="332"/>
    </row>
    <row r="131" spans="1:4" s="277" customFormat="1" ht="13.15">
      <c r="A131" s="276"/>
      <c r="B131" s="279" t="s">
        <v>1130</v>
      </c>
    </row>
    <row r="132" spans="1:4" s="277" customFormat="1" ht="13.15">
      <c r="A132" s="276"/>
      <c r="B132" s="282"/>
    </row>
    <row r="133" spans="1:4" s="277" customFormat="1" ht="13.15">
      <c r="A133" s="276"/>
      <c r="B133" s="215" t="s">
        <v>1131</v>
      </c>
    </row>
    <row r="134" spans="1:4" s="277" customFormat="1" ht="13.15">
      <c r="A134" s="276"/>
      <c r="B134" s="279" t="s">
        <v>1016</v>
      </c>
    </row>
    <row r="135" spans="1:4" s="277" customFormat="1" thickBot="1">
      <c r="A135" s="276"/>
      <c r="B135" s="215"/>
    </row>
    <row r="136" spans="1:4" s="277" customFormat="1" ht="15" customHeight="1">
      <c r="A136" s="276"/>
      <c r="B136" s="749" t="s">
        <v>165</v>
      </c>
      <c r="C136" s="273">
        <v>44469</v>
      </c>
      <c r="D136" s="273">
        <v>44104</v>
      </c>
    </row>
    <row r="137" spans="1:4" s="277" customFormat="1" thickBot="1">
      <c r="A137" s="276"/>
      <c r="B137" s="757"/>
      <c r="C137" s="285" t="s">
        <v>280</v>
      </c>
      <c r="D137" s="285" t="s">
        <v>280</v>
      </c>
    </row>
    <row r="138" spans="1:4" s="277" customFormat="1" ht="13.15">
      <c r="A138" s="276"/>
      <c r="B138" s="302" t="s">
        <v>1301</v>
      </c>
      <c r="C138" s="303">
        <v>26586</v>
      </c>
      <c r="D138" s="303">
        <v>2196</v>
      </c>
    </row>
    <row r="139" spans="1:4" s="277" customFormat="1" thickBot="1">
      <c r="A139" s="276"/>
      <c r="B139" s="546" t="s">
        <v>1404</v>
      </c>
      <c r="C139" s="303">
        <v>144784533</v>
      </c>
      <c r="D139" s="303">
        <v>0</v>
      </c>
    </row>
    <row r="140" spans="1:4" s="277" customFormat="1" thickBot="1">
      <c r="A140" s="276"/>
      <c r="B140" s="453" t="s">
        <v>65</v>
      </c>
      <c r="C140" s="304">
        <v>144811119</v>
      </c>
      <c r="D140" s="304">
        <v>2196</v>
      </c>
    </row>
    <row r="141" spans="1:4" s="277" customFormat="1" ht="13.15">
      <c r="A141" s="276"/>
    </row>
    <row r="142" spans="1:4" s="277" customFormat="1" ht="13.15">
      <c r="A142" s="276"/>
      <c r="B142" s="282"/>
    </row>
    <row r="143" spans="1:4" s="277" customFormat="1" ht="13.15">
      <c r="A143" s="276"/>
      <c r="B143" s="329" t="s">
        <v>1132</v>
      </c>
    </row>
    <row r="144" spans="1:4" s="277" customFormat="1" ht="13.15">
      <c r="A144" s="276"/>
      <c r="B144" s="758" t="s">
        <v>1419</v>
      </c>
      <c r="C144" s="758"/>
      <c r="D144" s="758"/>
    </row>
    <row r="145" spans="1:4" s="277" customFormat="1" thickBot="1">
      <c r="A145" s="276"/>
      <c r="B145" s="279"/>
    </row>
    <row r="146" spans="1:4" s="277" customFormat="1" ht="13.15">
      <c r="A146" s="276"/>
      <c r="B146" s="749" t="s">
        <v>165</v>
      </c>
      <c r="C146" s="273">
        <v>44469</v>
      </c>
      <c r="D146" s="273">
        <v>44104</v>
      </c>
    </row>
    <row r="147" spans="1:4" s="277" customFormat="1" ht="15.6" customHeight="1" thickBot="1">
      <c r="A147" s="276"/>
      <c r="B147" s="757"/>
      <c r="C147" s="285" t="s">
        <v>280</v>
      </c>
      <c r="D147" s="285" t="s">
        <v>280</v>
      </c>
    </row>
    <row r="148" spans="1:4" s="277" customFormat="1" ht="13.15">
      <c r="A148" s="276"/>
      <c r="B148" s="302" t="s">
        <v>1210</v>
      </c>
      <c r="C148" s="449">
        <v>12272304</v>
      </c>
      <c r="D148" s="303">
        <v>0</v>
      </c>
    </row>
    <row r="149" spans="1:4" s="277" customFormat="1" ht="13.15">
      <c r="A149" s="276"/>
      <c r="B149" s="302" t="s">
        <v>1211</v>
      </c>
      <c r="C149" s="449">
        <v>89719961</v>
      </c>
      <c r="D149" s="303">
        <v>0</v>
      </c>
    </row>
    <row r="150" spans="1:4" s="277" customFormat="1" ht="13.15">
      <c r="A150" s="276"/>
      <c r="B150" s="302" t="s">
        <v>1212</v>
      </c>
      <c r="C150" s="449">
        <v>3068205</v>
      </c>
      <c r="D150" s="303">
        <v>0</v>
      </c>
    </row>
    <row r="151" spans="1:4" s="277" customFormat="1" ht="13.15">
      <c r="A151" s="276"/>
      <c r="B151" s="302" t="s">
        <v>1288</v>
      </c>
      <c r="C151" s="449">
        <v>22418830</v>
      </c>
      <c r="D151" s="303">
        <v>0</v>
      </c>
    </row>
    <row r="152" spans="1:4" s="277" customFormat="1" ht="13.15">
      <c r="A152" s="276"/>
      <c r="B152" s="302" t="s">
        <v>1414</v>
      </c>
      <c r="C152" s="449">
        <v>9365073</v>
      </c>
      <c r="D152" s="303">
        <v>0</v>
      </c>
    </row>
    <row r="153" spans="1:4" s="277" customFormat="1" ht="13.15">
      <c r="A153" s="276"/>
      <c r="B153" s="302" t="s">
        <v>1403</v>
      </c>
      <c r="C153" s="449">
        <v>159696758</v>
      </c>
      <c r="D153" s="303">
        <v>0</v>
      </c>
    </row>
    <row r="154" spans="1:4" s="277" customFormat="1" thickBot="1">
      <c r="A154" s="276"/>
      <c r="B154" s="302" t="s">
        <v>1382</v>
      </c>
      <c r="C154" s="449">
        <v>0</v>
      </c>
      <c r="D154" s="303">
        <v>2231021</v>
      </c>
    </row>
    <row r="155" spans="1:4" s="277" customFormat="1" thickBot="1">
      <c r="A155" s="276"/>
      <c r="B155" s="305" t="s">
        <v>1418</v>
      </c>
      <c r="C155" s="457">
        <v>296541131</v>
      </c>
      <c r="D155" s="304">
        <v>2231021</v>
      </c>
    </row>
    <row r="156" spans="1:4" s="277" customFormat="1" thickBot="1">
      <c r="A156" s="276"/>
      <c r="B156" s="548" t="s">
        <v>1415</v>
      </c>
      <c r="C156" s="549"/>
      <c r="D156" s="311"/>
    </row>
    <row r="157" spans="1:4" s="277" customFormat="1" ht="13.15">
      <c r="A157" s="276"/>
      <c r="B157" s="302" t="s">
        <v>1304</v>
      </c>
      <c r="C157" s="449">
        <v>18725000</v>
      </c>
      <c r="D157" s="303">
        <v>0</v>
      </c>
    </row>
    <row r="158" spans="1:4" s="277" customFormat="1" ht="13.15">
      <c r="A158" s="276"/>
      <c r="B158" s="302" t="s">
        <v>1302</v>
      </c>
      <c r="C158" s="449">
        <v>108636441</v>
      </c>
      <c r="D158" s="303">
        <v>0</v>
      </c>
    </row>
    <row r="159" spans="1:4" s="277" customFormat="1" thickBot="1">
      <c r="A159" s="276"/>
      <c r="B159" s="302" t="s">
        <v>1303</v>
      </c>
      <c r="C159" s="449">
        <v>24672266</v>
      </c>
      <c r="D159" s="303">
        <v>0</v>
      </c>
    </row>
    <row r="160" spans="1:4" s="277" customFormat="1" thickBot="1">
      <c r="A160" s="276"/>
      <c r="B160" s="305" t="s">
        <v>1418</v>
      </c>
      <c r="C160" s="457">
        <v>152033707</v>
      </c>
      <c r="D160" s="304">
        <v>0</v>
      </c>
    </row>
    <row r="161" spans="1:5" s="277" customFormat="1" thickBot="1">
      <c r="A161" s="276"/>
      <c r="B161" s="305" t="s">
        <v>65</v>
      </c>
      <c r="C161" s="457">
        <v>448574838</v>
      </c>
      <c r="D161" s="304">
        <v>0</v>
      </c>
    </row>
    <row r="162" spans="1:5" s="277" customFormat="1" ht="13.15">
      <c r="A162" s="276"/>
    </row>
    <row r="163" spans="1:5" s="277" customFormat="1" ht="13.15">
      <c r="A163" s="276"/>
      <c r="B163" s="332" t="s">
        <v>1133</v>
      </c>
    </row>
    <row r="164" spans="1:5" s="277" customFormat="1" ht="13.15">
      <c r="A164" s="276"/>
      <c r="B164" s="279" t="s">
        <v>1016</v>
      </c>
    </row>
    <row r="165" spans="1:5" s="277" customFormat="1" thickBot="1">
      <c r="A165" s="276"/>
    </row>
    <row r="166" spans="1:5" s="277" customFormat="1" ht="13.15">
      <c r="A166" s="276"/>
      <c r="B166" s="306" t="s">
        <v>165</v>
      </c>
      <c r="C166" s="273">
        <v>44469</v>
      </c>
      <c r="D166" s="273">
        <v>44104</v>
      </c>
    </row>
    <row r="167" spans="1:5" s="277" customFormat="1" ht="13.15">
      <c r="A167" s="276"/>
      <c r="B167" s="307" t="s">
        <v>176</v>
      </c>
      <c r="C167" s="379" t="s">
        <v>280</v>
      </c>
      <c r="D167" s="379" t="s">
        <v>280</v>
      </c>
    </row>
    <row r="168" spans="1:5" s="277" customFormat="1" ht="13.15">
      <c r="A168" s="276"/>
      <c r="B168" s="308" t="s">
        <v>1213</v>
      </c>
      <c r="C168" s="303">
        <v>69211692</v>
      </c>
      <c r="D168" s="309">
        <v>411903</v>
      </c>
    </row>
    <row r="169" spans="1:5" s="277" customFormat="1" ht="13.15">
      <c r="A169" s="276"/>
      <c r="B169" s="308" t="s">
        <v>1289</v>
      </c>
      <c r="C169" s="303">
        <v>2530200</v>
      </c>
      <c r="D169" s="309">
        <v>0</v>
      </c>
    </row>
    <row r="170" spans="1:5" s="277" customFormat="1" thickBot="1">
      <c r="A170" s="276"/>
      <c r="B170" s="308" t="s">
        <v>331</v>
      </c>
      <c r="C170" s="303">
        <v>21752565</v>
      </c>
      <c r="D170" s="309"/>
    </row>
    <row r="171" spans="1:5" s="277" customFormat="1" thickBot="1">
      <c r="A171" s="276"/>
      <c r="B171" s="310" t="s">
        <v>60</v>
      </c>
      <c r="C171" s="304">
        <v>93494457</v>
      </c>
      <c r="D171" s="311">
        <v>411903</v>
      </c>
      <c r="E171" s="334"/>
    </row>
    <row r="172" spans="1:5" s="277" customFormat="1" thickBot="1">
      <c r="A172" s="276"/>
      <c r="B172" s="312" t="s">
        <v>36</v>
      </c>
      <c r="C172" s="313"/>
      <c r="D172" s="314"/>
    </row>
    <row r="173" spans="1:5" s="277" customFormat="1" thickBot="1">
      <c r="A173" s="276"/>
      <c r="B173" s="308" t="s">
        <v>140</v>
      </c>
      <c r="C173" s="303">
        <v>554545</v>
      </c>
      <c r="D173" s="309">
        <v>0</v>
      </c>
    </row>
    <row r="174" spans="1:5" s="277" customFormat="1" thickBot="1">
      <c r="A174" s="276"/>
      <c r="B174" s="310" t="s">
        <v>60</v>
      </c>
      <c r="C174" s="304">
        <v>554545</v>
      </c>
      <c r="D174" s="311">
        <v>0</v>
      </c>
      <c r="E174" s="334"/>
    </row>
    <row r="175" spans="1:5" s="277" customFormat="1" thickBot="1">
      <c r="A175" s="276"/>
      <c r="B175" s="312" t="s">
        <v>246</v>
      </c>
      <c r="C175" s="313"/>
      <c r="D175" s="314"/>
    </row>
    <row r="176" spans="1:5" s="277" customFormat="1" ht="13.15">
      <c r="A176" s="276"/>
      <c r="B176" s="308" t="s">
        <v>338</v>
      </c>
      <c r="C176" s="303">
        <v>8990644</v>
      </c>
      <c r="D176" s="309">
        <v>328926</v>
      </c>
    </row>
    <row r="177" spans="1:5" s="277" customFormat="1" ht="13.15">
      <c r="A177" s="276"/>
      <c r="B177" s="308" t="s">
        <v>339</v>
      </c>
      <c r="C177" s="303">
        <v>452353276</v>
      </c>
      <c r="D177" s="309">
        <v>30784952</v>
      </c>
    </row>
    <row r="178" spans="1:5" s="277" customFormat="1" ht="13.15">
      <c r="A178" s="276"/>
      <c r="B178" s="308" t="s">
        <v>139</v>
      </c>
      <c r="C178" s="303">
        <v>7967668</v>
      </c>
      <c r="D178" s="309">
        <v>0</v>
      </c>
    </row>
    <row r="179" spans="1:5" s="277" customFormat="1" ht="13.15">
      <c r="A179" s="276"/>
      <c r="B179" s="308" t="s">
        <v>854</v>
      </c>
      <c r="C179" s="303">
        <v>1175072</v>
      </c>
      <c r="D179" s="309"/>
    </row>
    <row r="180" spans="1:5" s="277" customFormat="1" ht="13.15">
      <c r="A180" s="276"/>
      <c r="B180" s="308" t="s">
        <v>855</v>
      </c>
      <c r="C180" s="303">
        <v>111010909</v>
      </c>
      <c r="D180" s="309">
        <v>0</v>
      </c>
    </row>
    <row r="181" spans="1:5" s="277" customFormat="1" ht="13.15">
      <c r="A181" s="276"/>
      <c r="B181" s="308" t="s">
        <v>1066</v>
      </c>
      <c r="C181" s="303">
        <v>153119763</v>
      </c>
      <c r="D181" s="309"/>
    </row>
    <row r="182" spans="1:5" s="277" customFormat="1" ht="13.15">
      <c r="A182" s="276"/>
      <c r="B182" s="308" t="s">
        <v>1161</v>
      </c>
      <c r="C182" s="303">
        <v>8945455</v>
      </c>
      <c r="D182" s="309">
        <v>0</v>
      </c>
    </row>
    <row r="183" spans="1:5" s="277" customFormat="1" ht="13.15">
      <c r="A183" s="276"/>
      <c r="B183" s="308" t="s">
        <v>347</v>
      </c>
      <c r="C183" s="303">
        <v>5529065</v>
      </c>
      <c r="D183" s="309">
        <v>10023074</v>
      </c>
    </row>
    <row r="184" spans="1:5" s="277" customFormat="1" ht="13.15">
      <c r="A184" s="276"/>
      <c r="B184" s="308" t="s">
        <v>348</v>
      </c>
      <c r="C184" s="303">
        <v>48711992</v>
      </c>
      <c r="D184" s="309">
        <v>3222195</v>
      </c>
    </row>
    <row r="185" spans="1:5" s="277" customFormat="1" ht="13.15">
      <c r="A185" s="276"/>
      <c r="B185" s="308" t="s">
        <v>1276</v>
      </c>
      <c r="C185" s="303">
        <v>915270</v>
      </c>
      <c r="D185" s="309">
        <v>0</v>
      </c>
    </row>
    <row r="186" spans="1:5" s="277" customFormat="1" ht="13.15">
      <c r="A186" s="276"/>
      <c r="B186" s="308" t="s">
        <v>349</v>
      </c>
      <c r="C186" s="303">
        <v>130489796</v>
      </c>
      <c r="D186" s="309">
        <v>31227</v>
      </c>
    </row>
    <row r="187" spans="1:5" s="277" customFormat="1" thickBot="1">
      <c r="A187" s="276"/>
      <c r="B187" s="308" t="s">
        <v>350</v>
      </c>
      <c r="C187" s="303">
        <v>52416999</v>
      </c>
      <c r="D187" s="309">
        <v>337992</v>
      </c>
    </row>
    <row r="188" spans="1:5" s="277" customFormat="1" thickBot="1">
      <c r="A188" s="276"/>
      <c r="B188" s="310" t="s">
        <v>60</v>
      </c>
      <c r="C188" s="304">
        <v>981625909</v>
      </c>
      <c r="D188" s="311">
        <v>44728366</v>
      </c>
      <c r="E188" s="334"/>
    </row>
    <row r="189" spans="1:5" s="277" customFormat="1" ht="13.15">
      <c r="A189" s="276"/>
      <c r="B189" s="330"/>
      <c r="C189" s="330"/>
      <c r="D189" s="330"/>
    </row>
    <row r="190" spans="1:5" s="277" customFormat="1" ht="13.15">
      <c r="A190" s="276"/>
      <c r="B190" s="330"/>
      <c r="C190" s="330"/>
      <c r="D190" s="330"/>
    </row>
    <row r="191" spans="1:5" s="277" customFormat="1" ht="13.15">
      <c r="A191" s="276"/>
      <c r="B191" s="329" t="s">
        <v>1218</v>
      </c>
    </row>
    <row r="192" spans="1:5" s="277" customFormat="1" ht="13.15">
      <c r="A192" s="276"/>
      <c r="B192" s="279" t="s">
        <v>1016</v>
      </c>
    </row>
    <row r="193" spans="1:4" s="277" customFormat="1" thickBot="1">
      <c r="A193" s="276"/>
      <c r="B193" s="279"/>
    </row>
    <row r="194" spans="1:4" s="277" customFormat="1" ht="13.15">
      <c r="A194" s="276"/>
      <c r="B194" s="749" t="s">
        <v>165</v>
      </c>
      <c r="C194" s="273">
        <v>44469</v>
      </c>
      <c r="D194" s="273">
        <v>44104</v>
      </c>
    </row>
    <row r="195" spans="1:4" s="277" customFormat="1" ht="15.6" customHeight="1" thickBot="1">
      <c r="A195" s="276"/>
      <c r="B195" s="750"/>
      <c r="C195" s="285" t="s">
        <v>280</v>
      </c>
      <c r="D195" s="285" t="s">
        <v>280</v>
      </c>
    </row>
    <row r="196" spans="1:4" s="277" customFormat="1" ht="13.15">
      <c r="A196" s="276"/>
      <c r="B196" s="300" t="s">
        <v>334</v>
      </c>
      <c r="C196" s="451">
        <v>9122</v>
      </c>
      <c r="D196" s="301">
        <v>1</v>
      </c>
    </row>
    <row r="197" spans="1:4" s="277" customFormat="1" thickBot="1">
      <c r="A197" s="276"/>
      <c r="B197" s="302" t="s">
        <v>1079</v>
      </c>
      <c r="C197" s="602">
        <v>-34795</v>
      </c>
      <c r="D197" s="303">
        <v>0</v>
      </c>
    </row>
    <row r="198" spans="1:4" s="277" customFormat="1" thickBot="1">
      <c r="A198" s="276"/>
      <c r="B198" s="305" t="s">
        <v>65</v>
      </c>
      <c r="C198" s="599">
        <v>-25673</v>
      </c>
      <c r="D198" s="304">
        <v>1</v>
      </c>
    </row>
    <row r="199" spans="1:4" s="277" customFormat="1" ht="13.15">
      <c r="A199" s="276"/>
      <c r="B199" s="330"/>
      <c r="C199" s="330"/>
      <c r="D199" s="330"/>
    </row>
    <row r="200" spans="1:4" s="277" customFormat="1" ht="13.15">
      <c r="A200" s="276"/>
      <c r="B200" s="330"/>
      <c r="C200" s="330"/>
      <c r="D200" s="330"/>
    </row>
    <row r="201" spans="1:4" s="277" customFormat="1" ht="13.15">
      <c r="A201" s="276"/>
      <c r="B201" s="335" t="s">
        <v>1216</v>
      </c>
      <c r="C201" s="322"/>
      <c r="D201" s="322"/>
    </row>
    <row r="202" spans="1:4" s="277" customFormat="1" ht="13.15">
      <c r="A202" s="276"/>
      <c r="B202" s="279" t="s">
        <v>1016</v>
      </c>
      <c r="C202" s="322"/>
      <c r="D202" s="322"/>
    </row>
    <row r="203" spans="1:4" s="277" customFormat="1" thickBot="1">
      <c r="A203" s="276"/>
      <c r="B203" s="283"/>
      <c r="C203" s="322"/>
      <c r="D203" s="322"/>
    </row>
    <row r="204" spans="1:4" s="277" customFormat="1" ht="25.9" customHeight="1" thickBot="1">
      <c r="A204" s="276"/>
      <c r="B204" s="316" t="s">
        <v>1090</v>
      </c>
      <c r="C204" s="317" t="s">
        <v>1385</v>
      </c>
      <c r="D204" s="317" t="s">
        <v>1386</v>
      </c>
    </row>
    <row r="205" spans="1:4" s="277" customFormat="1" ht="13.15">
      <c r="A205" s="276"/>
      <c r="B205" s="261" t="s">
        <v>178</v>
      </c>
      <c r="C205" s="452">
        <v>0</v>
      </c>
      <c r="D205" s="455">
        <v>13588</v>
      </c>
    </row>
    <row r="206" spans="1:4" s="277" customFormat="1" ht="13.15">
      <c r="A206" s="276"/>
      <c r="B206" s="261" t="s">
        <v>332</v>
      </c>
      <c r="C206" s="452">
        <v>798690601</v>
      </c>
      <c r="D206" s="455">
        <v>519466441</v>
      </c>
    </row>
    <row r="207" spans="1:4" s="277" customFormat="1" thickBot="1">
      <c r="A207" s="276"/>
      <c r="B207" s="261" t="s">
        <v>333</v>
      </c>
      <c r="C207" s="452">
        <v>122520490</v>
      </c>
      <c r="D207" s="455">
        <v>1532289</v>
      </c>
    </row>
    <row r="208" spans="1:4" s="277" customFormat="1" thickBot="1">
      <c r="A208" s="276"/>
      <c r="B208" s="310" t="s">
        <v>65</v>
      </c>
      <c r="C208" s="450">
        <v>921211091</v>
      </c>
      <c r="D208" s="448">
        <v>521012318</v>
      </c>
    </row>
    <row r="209" spans="1:4" s="277" customFormat="1" ht="12.75" customHeight="1" thickBot="1">
      <c r="A209" s="276"/>
      <c r="B209" s="310"/>
      <c r="C209" s="318"/>
      <c r="D209" s="319"/>
    </row>
    <row r="210" spans="1:4" s="277" customFormat="1" ht="25.9" customHeight="1" thickBot="1">
      <c r="A210" s="276"/>
      <c r="B210" s="525" t="s">
        <v>1091</v>
      </c>
      <c r="C210" s="317" t="s">
        <v>1385</v>
      </c>
      <c r="D210" s="317" t="s">
        <v>1386</v>
      </c>
    </row>
    <row r="211" spans="1:4" s="277" customFormat="1" ht="13.15">
      <c r="A211" s="276"/>
      <c r="B211" s="320" t="s">
        <v>66</v>
      </c>
      <c r="C211" s="447">
        <v>-1979</v>
      </c>
      <c r="D211" s="601">
        <v>0</v>
      </c>
    </row>
    <row r="212" spans="1:4" s="277" customFormat="1" ht="13.15">
      <c r="A212" s="276"/>
      <c r="B212" s="320" t="s">
        <v>332</v>
      </c>
      <c r="C212" s="600">
        <v>-768072950</v>
      </c>
      <c r="D212" s="602">
        <v>-392496743</v>
      </c>
    </row>
    <row r="213" spans="1:4" s="277" customFormat="1" thickBot="1">
      <c r="A213" s="276"/>
      <c r="B213" s="320" t="s">
        <v>333</v>
      </c>
      <c r="C213" s="600">
        <v>-168813394</v>
      </c>
      <c r="D213" s="603">
        <v>-2541894</v>
      </c>
    </row>
    <row r="214" spans="1:4" s="277" customFormat="1" thickBot="1">
      <c r="A214" s="276"/>
      <c r="B214" s="321" t="s">
        <v>65</v>
      </c>
      <c r="C214" s="599">
        <v>-936888323</v>
      </c>
      <c r="D214" s="450">
        <v>-395038637</v>
      </c>
    </row>
    <row r="215" spans="1:4" s="277" customFormat="1" thickBot="1">
      <c r="A215" s="276"/>
      <c r="B215" s="321" t="s">
        <v>247</v>
      </c>
      <c r="C215" s="599">
        <v>-15677232</v>
      </c>
      <c r="D215" s="450">
        <v>125973681</v>
      </c>
    </row>
    <row r="216" spans="1:4" s="277" customFormat="1" ht="13.15">
      <c r="A216" s="276"/>
      <c r="B216" s="283"/>
      <c r="C216" s="322"/>
      <c r="D216" s="322"/>
    </row>
    <row r="217" spans="1:4" s="277" customFormat="1" ht="13.15">
      <c r="A217" s="276"/>
      <c r="B217" s="283"/>
      <c r="C217" s="322"/>
      <c r="D217" s="322"/>
    </row>
    <row r="218" spans="1:4" s="277" customFormat="1" ht="13.15">
      <c r="A218" s="336"/>
    </row>
  </sheetData>
  <customSheetViews>
    <customSheetView guid="{7F8679DA-D059-4901-ACAC-85DFCE49504A}" scale="90" showGridLines="0" topLeftCell="A146">
      <selection activeCell="B154" sqref="B154"/>
      <pageMargins left="0.7" right="0.7" top="0.75" bottom="0.75" header="0.3" footer="0.3"/>
      <pageSetup paperSize="9" scale="50" orientation="portrait" r:id="rId1"/>
    </customSheetView>
    <customSheetView guid="{599159CD-1620-491F-A2F6-FFBFC633DFF1}" scale="90" showGridLines="0" printArea="1">
      <pageMargins left="0.7" right="0.7" top="0.75" bottom="0.75" header="0.3" footer="0.3"/>
      <pageSetup paperSize="9" scale="50" orientation="portrait" r:id="rId2"/>
    </customSheetView>
  </customSheetViews>
  <mergeCells count="17">
    <mergeCell ref="B21:B22"/>
    <mergeCell ref="B42:D42"/>
    <mergeCell ref="B79:B80"/>
    <mergeCell ref="B117:B118"/>
    <mergeCell ref="D117:D118"/>
    <mergeCell ref="B30:B31"/>
    <mergeCell ref="B49:B50"/>
    <mergeCell ref="B65:B66"/>
    <mergeCell ref="C65:C66"/>
    <mergeCell ref="D65:D66"/>
    <mergeCell ref="B194:B195"/>
    <mergeCell ref="E65:F65"/>
    <mergeCell ref="E117:E118"/>
    <mergeCell ref="F117:F118"/>
    <mergeCell ref="B136:B137"/>
    <mergeCell ref="B146:B147"/>
    <mergeCell ref="B144:D144"/>
  </mergeCells>
  <pageMargins left="0.7" right="0.7" top="0.75" bottom="0.75" header="0.3" footer="0.3"/>
  <pageSetup paperSize="9" scale="50"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2" tint="-0.499984740745262"/>
  </sheetPr>
  <dimension ref="A1:O53"/>
  <sheetViews>
    <sheetView showGridLines="0" zoomScale="80" zoomScaleNormal="80" zoomScaleSheetLayoutView="100" workbookViewId="0">
      <selection activeCell="B16" sqref="B16"/>
    </sheetView>
  </sheetViews>
  <sheetFormatPr baseColWidth="10" defaultColWidth="9.28515625" defaultRowHeight="15"/>
  <cols>
    <col min="1" max="1" width="4.28515625" style="156" customWidth="1"/>
    <col min="2" max="2" width="69.5703125" style="18" customWidth="1"/>
    <col min="3" max="8" width="22.7109375" style="18" customWidth="1"/>
    <col min="9" max="9" width="16.7109375" style="18" customWidth="1"/>
    <col min="10" max="10" width="18.7109375" style="18" customWidth="1"/>
    <col min="11" max="16384" width="9.28515625" style="18"/>
  </cols>
  <sheetData>
    <row r="1" spans="1:8">
      <c r="A1" s="151"/>
      <c r="B1" s="31"/>
      <c r="C1" s="31"/>
      <c r="D1" s="31"/>
      <c r="E1" s="31"/>
      <c r="F1" s="31"/>
      <c r="G1" s="31"/>
      <c r="H1" s="31"/>
    </row>
    <row r="2" spans="1:8">
      <c r="A2" s="513"/>
      <c r="B2" s="89" t="s">
        <v>1010</v>
      </c>
    </row>
    <row r="3" spans="1:8">
      <c r="A3" s="513"/>
    </row>
    <row r="4" spans="1:8">
      <c r="A4" s="513"/>
      <c r="B4" s="163" t="s">
        <v>286</v>
      </c>
      <c r="C4" s="164"/>
      <c r="D4" s="164"/>
      <c r="E4" s="164"/>
      <c r="F4" s="165"/>
    </row>
    <row r="5" spans="1:8">
      <c r="A5" s="513"/>
      <c r="B5" s="405" t="s">
        <v>1020</v>
      </c>
      <c r="F5" s="406"/>
    </row>
    <row r="6" spans="1:8">
      <c r="A6" s="513"/>
      <c r="B6" s="405"/>
      <c r="F6" s="406"/>
    </row>
    <row r="7" spans="1:8">
      <c r="A7" s="513"/>
      <c r="B7" s="166" t="s">
        <v>287</v>
      </c>
      <c r="F7" s="406"/>
    </row>
    <row r="8" spans="1:8" ht="29.45" customHeight="1">
      <c r="A8" s="513"/>
      <c r="B8" s="770" t="s">
        <v>1021</v>
      </c>
      <c r="C8" s="771"/>
      <c r="D8" s="771"/>
      <c r="E8" s="771"/>
      <c r="F8" s="772"/>
    </row>
    <row r="9" spans="1:8">
      <c r="A9" s="513"/>
      <c r="B9" s="405"/>
      <c r="F9" s="406"/>
    </row>
    <row r="10" spans="1:8">
      <c r="A10" s="513"/>
      <c r="B10" s="166" t="s">
        <v>288</v>
      </c>
      <c r="F10" s="406"/>
    </row>
    <row r="11" spans="1:8" ht="30.6" customHeight="1">
      <c r="A11" s="513"/>
      <c r="B11" s="768" t="s">
        <v>1383</v>
      </c>
      <c r="C11" s="623"/>
      <c r="D11" s="623"/>
      <c r="E11" s="623"/>
      <c r="F11" s="769"/>
    </row>
    <row r="12" spans="1:8" ht="5.45" customHeight="1">
      <c r="A12" s="513"/>
      <c r="B12" s="597"/>
      <c r="C12" s="91"/>
      <c r="D12" s="91"/>
      <c r="E12" s="91"/>
      <c r="F12" s="598"/>
    </row>
    <row r="13" spans="1:8" ht="17.45" customHeight="1">
      <c r="A13" s="513"/>
      <c r="B13" s="668" t="s">
        <v>1290</v>
      </c>
      <c r="C13" s="669"/>
      <c r="D13" s="669"/>
      <c r="E13" s="669"/>
      <c r="F13" s="670"/>
    </row>
    <row r="14" spans="1:8">
      <c r="A14" s="513"/>
    </row>
    <row r="15" spans="1:8">
      <c r="A15" s="513"/>
    </row>
    <row r="16" spans="1:8">
      <c r="A16" s="513"/>
      <c r="B16" s="31" t="s">
        <v>1134</v>
      </c>
    </row>
    <row r="17" spans="1:6">
      <c r="A17" s="513"/>
      <c r="B17" s="31"/>
    </row>
    <row r="18" spans="1:6">
      <c r="A18" s="513"/>
      <c r="B18" s="168" t="s">
        <v>1384</v>
      </c>
      <c r="C18" s="164"/>
      <c r="D18" s="164"/>
      <c r="E18" s="164"/>
      <c r="F18" s="165"/>
    </row>
    <row r="19" spans="1:6">
      <c r="A19" s="513"/>
      <c r="B19" s="405" t="s">
        <v>289</v>
      </c>
      <c r="F19" s="406"/>
    </row>
    <row r="20" spans="1:6">
      <c r="A20" s="513"/>
      <c r="B20" s="405" t="s">
        <v>1306</v>
      </c>
      <c r="F20" s="406"/>
    </row>
    <row r="21" spans="1:6">
      <c r="A21" s="513"/>
      <c r="B21" s="169"/>
      <c r="C21" s="44"/>
      <c r="D21" s="44"/>
      <c r="E21" s="44"/>
      <c r="F21" s="170"/>
    </row>
    <row r="22" spans="1:6">
      <c r="A22" s="513"/>
    </row>
    <row r="23" spans="1:6">
      <c r="A23" s="513"/>
    </row>
    <row r="24" spans="1:6" ht="28.5">
      <c r="A24" s="513"/>
      <c r="B24" s="81" t="s">
        <v>1135</v>
      </c>
    </row>
    <row r="25" spans="1:6">
      <c r="A25" s="513"/>
      <c r="B25" s="81"/>
    </row>
    <row r="26" spans="1:6" ht="26.45" customHeight="1">
      <c r="A26" s="513"/>
      <c r="B26" s="671" t="s">
        <v>1136</v>
      </c>
      <c r="C26" s="672"/>
      <c r="D26" s="672"/>
      <c r="E26" s="672"/>
      <c r="F26" s="673"/>
    </row>
    <row r="27" spans="1:6" ht="9.6" customHeight="1">
      <c r="A27" s="513"/>
      <c r="B27" s="597"/>
      <c r="C27" s="91"/>
      <c r="D27" s="91"/>
      <c r="E27" s="91"/>
      <c r="F27" s="598"/>
    </row>
    <row r="28" spans="1:6" ht="42.6" customHeight="1">
      <c r="A28" s="513"/>
      <c r="B28" s="768" t="s">
        <v>1137</v>
      </c>
      <c r="C28" s="623"/>
      <c r="D28" s="623"/>
      <c r="E28" s="623"/>
      <c r="F28" s="769"/>
    </row>
    <row r="29" spans="1:6" ht="9" customHeight="1">
      <c r="A29" s="513"/>
      <c r="B29" s="597"/>
      <c r="C29" s="91"/>
      <c r="D29" s="91"/>
      <c r="E29" s="91"/>
      <c r="F29" s="598"/>
    </row>
    <row r="30" spans="1:6" ht="42.6" customHeight="1">
      <c r="A30" s="513"/>
      <c r="B30" s="768" t="s">
        <v>1214</v>
      </c>
      <c r="C30" s="623"/>
      <c r="D30" s="623"/>
      <c r="E30" s="623"/>
      <c r="F30" s="769"/>
    </row>
    <row r="31" spans="1:6" ht="42.6" customHeight="1">
      <c r="A31" s="513"/>
      <c r="B31" s="668" t="s">
        <v>1305</v>
      </c>
      <c r="C31" s="669"/>
      <c r="D31" s="669"/>
      <c r="E31" s="669"/>
      <c r="F31" s="670"/>
    </row>
    <row r="32" spans="1:6">
      <c r="A32" s="513"/>
      <c r="B32" s="81"/>
    </row>
    <row r="33" spans="1:7">
      <c r="A33" s="513"/>
      <c r="B33" s="81"/>
    </row>
    <row r="34" spans="1:7">
      <c r="A34" s="513"/>
      <c r="B34" s="81" t="s">
        <v>1138</v>
      </c>
    </row>
    <row r="35" spans="1:7">
      <c r="A35" s="513"/>
      <c r="B35" s="81"/>
    </row>
    <row r="36" spans="1:7" ht="28.9" customHeight="1">
      <c r="A36" s="513"/>
      <c r="B36" s="773" t="s">
        <v>1034</v>
      </c>
      <c r="C36" s="774"/>
      <c r="D36" s="774"/>
      <c r="E36" s="774"/>
      <c r="F36" s="775"/>
    </row>
    <row r="37" spans="1:7">
      <c r="A37" s="513"/>
    </row>
    <row r="38" spans="1:7">
      <c r="A38" s="513"/>
      <c r="B38" s="81" t="s">
        <v>1139</v>
      </c>
    </row>
    <row r="39" spans="1:7">
      <c r="A39" s="513"/>
      <c r="B39" s="81"/>
    </row>
    <row r="40" spans="1:7" ht="79.5" customHeight="1">
      <c r="A40" s="513"/>
      <c r="B40" s="671" t="s">
        <v>1093</v>
      </c>
      <c r="C40" s="672"/>
      <c r="D40" s="672"/>
      <c r="E40" s="672"/>
      <c r="F40" s="673"/>
    </row>
    <row r="41" spans="1:7" ht="7.15" customHeight="1">
      <c r="A41" s="513"/>
      <c r="B41" s="597"/>
      <c r="C41" s="91"/>
      <c r="D41" s="91"/>
      <c r="E41" s="91"/>
      <c r="F41" s="598"/>
    </row>
    <row r="42" spans="1:7" ht="39.6" customHeight="1">
      <c r="A42" s="513"/>
      <c r="B42" s="768" t="s">
        <v>1043</v>
      </c>
      <c r="C42" s="623"/>
      <c r="D42" s="623"/>
      <c r="E42" s="623"/>
      <c r="F42" s="769"/>
    </row>
    <row r="43" spans="1:7" ht="3" customHeight="1">
      <c r="A43" s="513"/>
      <c r="B43" s="169"/>
      <c r="C43" s="44"/>
      <c r="D43" s="44"/>
      <c r="E43" s="44"/>
      <c r="F43" s="170"/>
    </row>
    <row r="44" spans="1:7">
      <c r="A44" s="513"/>
    </row>
    <row r="45" spans="1:7">
      <c r="A45" s="513"/>
      <c r="B45" s="215" t="s">
        <v>1140</v>
      </c>
    </row>
    <row r="46" spans="1:7">
      <c r="A46" s="513"/>
    </row>
    <row r="47" spans="1:7" ht="39.6" customHeight="1">
      <c r="A47" s="513"/>
      <c r="B47" s="662" t="s">
        <v>1311</v>
      </c>
      <c r="C47" s="663"/>
      <c r="D47" s="663"/>
      <c r="E47" s="663"/>
      <c r="F47" s="664"/>
    </row>
    <row r="48" spans="1:7">
      <c r="A48" s="513"/>
      <c r="G48" s="48"/>
    </row>
    <row r="49" spans="1:15">
      <c r="A49" s="513"/>
      <c r="G49" s="145"/>
      <c r="H49" s="37"/>
      <c r="I49" s="37"/>
    </row>
    <row r="50" spans="1:15">
      <c r="A50" s="513"/>
      <c r="F50" s="33"/>
      <c r="G50" s="34"/>
      <c r="H50" s="34"/>
      <c r="I50" s="34"/>
      <c r="J50" s="34"/>
      <c r="K50" s="34"/>
      <c r="L50" s="34"/>
      <c r="M50" s="34"/>
      <c r="N50" s="34"/>
      <c r="O50" s="34"/>
    </row>
    <row r="51" spans="1:15">
      <c r="A51" s="513"/>
      <c r="B51" s="167"/>
      <c r="E51" s="172"/>
      <c r="F51" s="47"/>
      <c r="G51" s="34"/>
      <c r="H51" s="34"/>
      <c r="I51" s="34"/>
      <c r="J51" s="34"/>
      <c r="K51" s="34"/>
      <c r="L51" s="34"/>
      <c r="M51" s="34"/>
      <c r="N51" s="34"/>
      <c r="O51" s="34"/>
    </row>
    <row r="52" spans="1:15">
      <c r="A52" s="513"/>
      <c r="B52" s="171"/>
      <c r="E52" s="82"/>
    </row>
    <row r="53" spans="1:15">
      <c r="A53" s="513"/>
    </row>
  </sheetData>
  <customSheetViews>
    <customSheetView guid="{7F8679DA-D059-4901-ACAC-85DFCE49504A}" scale="90" showGridLines="0">
      <selection activeCell="D41" sqref="D41"/>
      <pageMargins left="0.7" right="0.7" top="0.75" bottom="0.75" header="0.3" footer="0.3"/>
      <pageSetup paperSize="9" scale="50" orientation="portrait" r:id="rId1"/>
    </customSheetView>
    <customSheetView guid="{599159CD-1620-491F-A2F6-FFBFC633DFF1}" scale="90" showGridLines="0" printArea="1">
      <pageMargins left="0.7" right="0.7" top="0.75" bottom="0.75" header="0.3" footer="0.3"/>
      <pageSetup paperSize="9" scale="50" orientation="portrait" r:id="rId2"/>
    </customSheetView>
  </customSheetViews>
  <mergeCells count="11">
    <mergeCell ref="B47:F47"/>
    <mergeCell ref="B42:F42"/>
    <mergeCell ref="B11:F11"/>
    <mergeCell ref="B8:F8"/>
    <mergeCell ref="B40:F40"/>
    <mergeCell ref="B13:F13"/>
    <mergeCell ref="B26:F26"/>
    <mergeCell ref="B28:F28"/>
    <mergeCell ref="B36:F36"/>
    <mergeCell ref="B30:F30"/>
    <mergeCell ref="B31:F31"/>
  </mergeCells>
  <pageMargins left="0.7" right="0.7" top="0.75" bottom="0.75" header="0.3" footer="0.3"/>
  <pageSetup paperSize="9" scale="5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sheetPr>
  <dimension ref="B1:AA96"/>
  <sheetViews>
    <sheetView showGridLines="0" zoomScale="90" zoomScaleNormal="90" workbookViewId="0">
      <selection activeCell="J71" sqref="J71"/>
    </sheetView>
  </sheetViews>
  <sheetFormatPr baseColWidth="10" defaultColWidth="8.7109375" defaultRowHeight="15"/>
  <cols>
    <col min="1" max="1" width="4.28515625" style="510" customWidth="1"/>
    <col min="2" max="2" width="6.85546875" style="93" customWidth="1"/>
    <col min="3" max="3" width="35.85546875" style="510" customWidth="1"/>
    <col min="4" max="4" width="12.7109375" style="510" customWidth="1"/>
    <col min="5" max="5" width="16.7109375" style="510" customWidth="1"/>
    <col min="6" max="6" width="13.85546875" style="510" customWidth="1"/>
    <col min="7" max="7" width="12.140625" style="510" customWidth="1"/>
    <col min="8" max="8" width="10" style="510" customWidth="1"/>
    <col min="9" max="9" width="14.7109375" style="510" customWidth="1"/>
    <col min="10" max="10" width="25" style="510" customWidth="1"/>
    <col min="11" max="11" width="3.7109375" style="510" customWidth="1"/>
    <col min="12" max="12" width="2.42578125" style="510" customWidth="1"/>
    <col min="13" max="13" width="8.7109375" style="99"/>
    <col min="14" max="16384" width="8.7109375" style="510"/>
  </cols>
  <sheetData>
    <row r="1" spans="2:11" ht="16.5">
      <c r="C1" s="620"/>
      <c r="D1" s="620"/>
      <c r="E1" s="620"/>
      <c r="F1" s="620"/>
      <c r="G1" s="620"/>
      <c r="H1" s="620"/>
      <c r="I1" s="620"/>
      <c r="J1" s="620"/>
      <c r="K1" s="620"/>
    </row>
    <row r="2" spans="2:11" ht="16.5">
      <c r="C2" s="621" t="s">
        <v>258</v>
      </c>
      <c r="D2" s="621"/>
      <c r="E2" s="621"/>
      <c r="F2" s="621"/>
      <c r="G2" s="621"/>
      <c r="H2" s="621"/>
      <c r="I2" s="621"/>
      <c r="J2" s="621"/>
      <c r="K2" s="621"/>
    </row>
    <row r="3" spans="2:11" ht="16.5">
      <c r="C3" s="622" t="s">
        <v>1387</v>
      </c>
      <c r="D3" s="622"/>
      <c r="E3" s="622"/>
      <c r="F3" s="622"/>
      <c r="G3" s="622"/>
      <c r="H3" s="622"/>
      <c r="I3" s="622"/>
      <c r="J3" s="622"/>
      <c r="K3" s="622"/>
    </row>
    <row r="4" spans="2:11">
      <c r="C4" s="81"/>
      <c r="D4" s="34"/>
      <c r="E4" s="34"/>
      <c r="F4" s="34"/>
      <c r="G4" s="34"/>
      <c r="H4" s="34"/>
      <c r="I4" s="34"/>
      <c r="J4" s="34"/>
    </row>
    <row r="5" spans="2:11">
      <c r="B5" s="93" t="s">
        <v>411</v>
      </c>
      <c r="C5" s="89" t="s">
        <v>412</v>
      </c>
      <c r="D5" s="34"/>
      <c r="E5" s="34"/>
      <c r="F5" s="34"/>
      <c r="G5" s="34"/>
      <c r="H5" s="34"/>
      <c r="I5" s="34"/>
      <c r="J5" s="34"/>
    </row>
    <row r="6" spans="2:11">
      <c r="C6" s="81"/>
      <c r="D6" s="34"/>
      <c r="E6" s="34"/>
      <c r="F6" s="34"/>
      <c r="G6" s="34"/>
      <c r="H6" s="34"/>
      <c r="I6" s="34"/>
      <c r="J6" s="34"/>
    </row>
    <row r="7" spans="2:11">
      <c r="B7" s="93" t="s">
        <v>413</v>
      </c>
      <c r="C7" s="76" t="s">
        <v>430</v>
      </c>
      <c r="E7" s="34" t="s">
        <v>1070</v>
      </c>
      <c r="F7" s="34"/>
      <c r="G7" s="34"/>
      <c r="H7" s="34"/>
      <c r="I7" s="34"/>
      <c r="J7" s="34"/>
    </row>
    <row r="8" spans="2:11">
      <c r="B8" s="93" t="s">
        <v>414</v>
      </c>
      <c r="C8" s="76" t="s">
        <v>431</v>
      </c>
      <c r="E8" s="34" t="s">
        <v>1224</v>
      </c>
      <c r="F8" s="34"/>
      <c r="G8" s="34"/>
      <c r="H8" s="34"/>
      <c r="I8" s="34"/>
      <c r="J8" s="34"/>
    </row>
    <row r="9" spans="2:11">
      <c r="B9" s="93" t="s">
        <v>415</v>
      </c>
      <c r="C9" s="76" t="s">
        <v>432</v>
      </c>
      <c r="E9" s="34" t="s">
        <v>290</v>
      </c>
      <c r="F9" s="34"/>
      <c r="G9" s="34"/>
      <c r="H9" s="34"/>
      <c r="I9" s="34"/>
      <c r="J9" s="34"/>
    </row>
    <row r="10" spans="2:11">
      <c r="B10" s="93" t="s">
        <v>416</v>
      </c>
      <c r="C10" s="76" t="s">
        <v>433</v>
      </c>
      <c r="E10" s="34" t="s">
        <v>409</v>
      </c>
      <c r="F10" s="34"/>
      <c r="G10" s="34"/>
      <c r="H10" s="34"/>
      <c r="I10" s="34"/>
      <c r="J10" s="34"/>
    </row>
    <row r="11" spans="2:11">
      <c r="B11" s="93" t="s">
        <v>417</v>
      </c>
      <c r="C11" s="76" t="s">
        <v>434</v>
      </c>
      <c r="E11" s="34" t="s">
        <v>410</v>
      </c>
      <c r="F11" s="34"/>
      <c r="G11" s="34"/>
      <c r="H11" s="34"/>
      <c r="I11" s="34"/>
      <c r="J11" s="34"/>
    </row>
    <row r="12" spans="2:11">
      <c r="B12" s="93" t="s">
        <v>418</v>
      </c>
      <c r="C12" s="76" t="s">
        <v>435</v>
      </c>
      <c r="E12" s="465" t="s">
        <v>1307</v>
      </c>
      <c r="F12" s="34"/>
      <c r="G12" s="34"/>
      <c r="H12" s="34"/>
      <c r="I12" s="34"/>
      <c r="J12" s="34"/>
    </row>
    <row r="13" spans="2:11">
      <c r="B13" s="93" t="s">
        <v>419</v>
      </c>
      <c r="C13" s="76" t="s">
        <v>436</v>
      </c>
      <c r="E13" s="465" t="s">
        <v>1232</v>
      </c>
      <c r="F13" s="34"/>
      <c r="G13" s="34"/>
      <c r="H13" s="34"/>
      <c r="I13" s="34"/>
      <c r="J13" s="34"/>
    </row>
    <row r="14" spans="2:11">
      <c r="B14" s="93" t="s">
        <v>420</v>
      </c>
      <c r="C14" s="76" t="s">
        <v>437</v>
      </c>
      <c r="E14" s="34" t="s">
        <v>409</v>
      </c>
      <c r="F14" s="34"/>
      <c r="G14" s="34"/>
      <c r="H14" s="34"/>
      <c r="I14" s="34"/>
      <c r="J14" s="34"/>
    </row>
    <row r="15" spans="2:11">
      <c r="C15" s="81"/>
      <c r="D15" s="34"/>
      <c r="E15" s="34"/>
      <c r="F15" s="34"/>
      <c r="G15" s="34"/>
      <c r="H15" s="34"/>
      <c r="I15" s="34"/>
      <c r="J15" s="34"/>
    </row>
    <row r="16" spans="2:11">
      <c r="C16" s="81"/>
      <c r="D16" s="34"/>
      <c r="E16" s="34"/>
      <c r="F16" s="34"/>
      <c r="G16" s="34"/>
      <c r="H16" s="34"/>
      <c r="I16" s="34"/>
      <c r="J16" s="34"/>
    </row>
    <row r="17" spans="2:10">
      <c r="B17" s="93" t="s">
        <v>421</v>
      </c>
      <c r="C17" s="89" t="s">
        <v>422</v>
      </c>
      <c r="D17" s="34"/>
      <c r="E17" s="34"/>
      <c r="F17" s="34"/>
      <c r="G17" s="34"/>
      <c r="H17" s="34"/>
      <c r="I17" s="34"/>
      <c r="J17" s="34"/>
    </row>
    <row r="18" spans="2:10">
      <c r="C18" s="81"/>
      <c r="D18" s="34"/>
      <c r="E18" s="34"/>
      <c r="F18" s="34"/>
      <c r="G18" s="34"/>
      <c r="H18" s="34"/>
      <c r="I18" s="34"/>
      <c r="J18" s="34"/>
    </row>
    <row r="19" spans="2:10">
      <c r="B19" s="93" t="s">
        <v>423</v>
      </c>
      <c r="C19" s="76" t="s">
        <v>438</v>
      </c>
      <c r="E19" s="90" t="s">
        <v>291</v>
      </c>
      <c r="F19" s="34"/>
      <c r="G19" s="34"/>
      <c r="H19" s="34"/>
      <c r="I19" s="34"/>
    </row>
    <row r="20" spans="2:10">
      <c r="B20" s="93" t="s">
        <v>424</v>
      </c>
      <c r="C20" s="76" t="s">
        <v>439</v>
      </c>
      <c r="E20" s="80" t="s">
        <v>292</v>
      </c>
      <c r="F20" s="34"/>
      <c r="G20" s="34"/>
      <c r="H20" s="34"/>
      <c r="I20" s="34"/>
    </row>
    <row r="21" spans="2:10">
      <c r="C21" s="76"/>
      <c r="E21" s="80"/>
      <c r="F21" s="34"/>
      <c r="G21" s="34"/>
      <c r="H21" s="34"/>
      <c r="I21" s="34"/>
    </row>
    <row r="22" spans="2:10">
      <c r="B22" s="93" t="s">
        <v>425</v>
      </c>
      <c r="C22" s="76" t="s">
        <v>440</v>
      </c>
      <c r="E22" s="197" t="s">
        <v>1074</v>
      </c>
      <c r="F22" s="34"/>
      <c r="G22" s="34"/>
      <c r="H22" s="34"/>
      <c r="I22" s="34"/>
      <c r="J22" s="34"/>
    </row>
    <row r="23" spans="2:10">
      <c r="B23" s="93" t="s">
        <v>426</v>
      </c>
      <c r="C23" s="76" t="s">
        <v>438</v>
      </c>
      <c r="E23" s="90" t="s">
        <v>1092</v>
      </c>
      <c r="F23" s="203"/>
      <c r="G23" s="34"/>
      <c r="H23" s="34"/>
      <c r="I23" s="34"/>
      <c r="J23" s="34"/>
    </row>
    <row r="24" spans="2:10">
      <c r="B24" s="93" t="s">
        <v>427</v>
      </c>
      <c r="C24" s="76" t="s">
        <v>439</v>
      </c>
      <c r="E24" s="80" t="s">
        <v>1075</v>
      </c>
      <c r="F24" s="34"/>
      <c r="G24" s="34"/>
      <c r="H24" s="34"/>
      <c r="I24" s="34"/>
      <c r="J24" s="34"/>
    </row>
    <row r="25" spans="2:10">
      <c r="C25" s="76"/>
      <c r="E25" s="80"/>
      <c r="F25" s="34"/>
      <c r="G25" s="34"/>
      <c r="H25" s="34"/>
      <c r="I25" s="34"/>
      <c r="J25" s="34"/>
    </row>
    <row r="27" spans="2:10">
      <c r="B27" s="93" t="s">
        <v>428</v>
      </c>
      <c r="C27" s="85" t="s">
        <v>429</v>
      </c>
    </row>
    <row r="29" spans="2:10">
      <c r="C29" s="97" t="s">
        <v>259</v>
      </c>
      <c r="D29" s="92"/>
      <c r="E29" s="624" t="s">
        <v>260</v>
      </c>
      <c r="F29" s="624"/>
      <c r="G29" s="624"/>
    </row>
    <row r="30" spans="2:10">
      <c r="C30" s="94" t="s">
        <v>441</v>
      </c>
      <c r="E30" s="547" t="s">
        <v>442</v>
      </c>
    </row>
    <row r="31" spans="2:10">
      <c r="C31" s="94"/>
      <c r="E31" s="547" t="s">
        <v>443</v>
      </c>
    </row>
    <row r="32" spans="2:10">
      <c r="C32" s="118" t="s">
        <v>261</v>
      </c>
      <c r="D32" s="119"/>
      <c r="E32" s="119"/>
      <c r="F32" s="119"/>
      <c r="G32" s="119"/>
    </row>
    <row r="33" spans="2:11">
      <c r="C33" s="95" t="s">
        <v>81</v>
      </c>
      <c r="E33" s="547" t="s">
        <v>442</v>
      </c>
    </row>
    <row r="34" spans="2:11">
      <c r="C34" s="96" t="s">
        <v>473</v>
      </c>
      <c r="E34" s="547" t="s">
        <v>446</v>
      </c>
    </row>
    <row r="35" spans="2:11">
      <c r="C35" s="96"/>
      <c r="E35" s="547" t="s">
        <v>1406</v>
      </c>
    </row>
    <row r="36" spans="2:11" ht="15.75" customHeight="1">
      <c r="C36" s="96"/>
      <c r="E36" s="547" t="s">
        <v>443</v>
      </c>
    </row>
    <row r="37" spans="2:11">
      <c r="E37" s="547" t="s">
        <v>1231</v>
      </c>
    </row>
    <row r="38" spans="2:11">
      <c r="C38" s="95" t="s">
        <v>449</v>
      </c>
      <c r="E38" s="547" t="s">
        <v>447</v>
      </c>
    </row>
    <row r="39" spans="2:11">
      <c r="C39" s="103" t="s">
        <v>450</v>
      </c>
      <c r="D39" s="92"/>
      <c r="E39" s="104" t="s">
        <v>448</v>
      </c>
      <c r="F39" s="92"/>
      <c r="G39" s="92"/>
    </row>
    <row r="40" spans="2:11">
      <c r="E40" s="88"/>
    </row>
    <row r="41" spans="2:11">
      <c r="E41" s="88"/>
    </row>
    <row r="42" spans="2:11">
      <c r="B42" s="93" t="s">
        <v>444</v>
      </c>
      <c r="C42" s="81" t="s">
        <v>445</v>
      </c>
    </row>
    <row r="44" spans="2:11" ht="30" customHeight="1">
      <c r="C44" s="623" t="s">
        <v>1320</v>
      </c>
      <c r="D44" s="623"/>
      <c r="E44" s="623"/>
      <c r="F44" s="623"/>
      <c r="G44" s="623"/>
      <c r="H44" s="623"/>
      <c r="I44" s="623"/>
      <c r="J44" s="623"/>
      <c r="K44" s="623"/>
    </row>
    <row r="46" spans="2:11">
      <c r="C46" s="86" t="s">
        <v>262</v>
      </c>
      <c r="D46" s="102" t="s">
        <v>280</v>
      </c>
      <c r="E46" s="101">
        <v>18200000000</v>
      </c>
    </row>
    <row r="47" spans="2:11">
      <c r="C47" s="86" t="s">
        <v>263</v>
      </c>
      <c r="D47" s="102" t="s">
        <v>280</v>
      </c>
      <c r="E47" s="101">
        <v>18200000000</v>
      </c>
    </row>
    <row r="48" spans="2:11">
      <c r="C48" s="86" t="s">
        <v>264</v>
      </c>
      <c r="D48" s="102" t="s">
        <v>280</v>
      </c>
      <c r="E48" s="101">
        <v>18200000000</v>
      </c>
    </row>
    <row r="49" spans="2:27">
      <c r="C49" s="86" t="s">
        <v>265</v>
      </c>
      <c r="D49" s="102" t="s">
        <v>280</v>
      </c>
      <c r="E49" s="101">
        <v>1000000</v>
      </c>
    </row>
    <row r="51" spans="2:27" ht="14.45" thickBot="1"/>
    <row r="52" spans="2:27" ht="14.45" thickBot="1">
      <c r="B52" s="617" t="s">
        <v>463</v>
      </c>
      <c r="C52" s="618"/>
      <c r="D52" s="618"/>
      <c r="E52" s="618"/>
      <c r="F52" s="618"/>
      <c r="G52" s="618"/>
      <c r="H52" s="618"/>
      <c r="I52" s="618"/>
      <c r="J52" s="619"/>
    </row>
    <row r="53" spans="2:27" ht="42" customHeight="1" thickBot="1">
      <c r="B53" s="110" t="s">
        <v>266</v>
      </c>
      <c r="C53" s="110" t="s">
        <v>451</v>
      </c>
      <c r="D53" s="110" t="s">
        <v>458</v>
      </c>
      <c r="E53" s="110" t="s">
        <v>452</v>
      </c>
      <c r="F53" s="110" t="s">
        <v>453</v>
      </c>
      <c r="G53" s="110" t="s">
        <v>454</v>
      </c>
      <c r="H53" s="110" t="s">
        <v>455</v>
      </c>
      <c r="I53" s="110" t="s">
        <v>456</v>
      </c>
      <c r="J53" s="110" t="s">
        <v>457</v>
      </c>
      <c r="M53" s="510"/>
      <c r="N53" s="99"/>
    </row>
    <row r="54" spans="2:27">
      <c r="B54" s="105">
        <v>1</v>
      </c>
      <c r="C54" s="106" t="s">
        <v>459</v>
      </c>
      <c r="D54" s="105" t="s">
        <v>218</v>
      </c>
      <c r="E54" s="107" t="s">
        <v>461</v>
      </c>
      <c r="F54" s="107">
        <v>18199</v>
      </c>
      <c r="G54" s="105" t="s">
        <v>462</v>
      </c>
      <c r="H54" s="107">
        <v>18199</v>
      </c>
      <c r="I54" s="108">
        <v>18199000000</v>
      </c>
      <c r="J54" s="109">
        <v>0.99990000000000001</v>
      </c>
      <c r="N54" s="99"/>
      <c r="O54" s="99"/>
      <c r="P54" s="99"/>
      <c r="Q54" s="99"/>
      <c r="R54" s="99"/>
      <c r="S54" s="99"/>
      <c r="T54" s="99"/>
      <c r="U54" s="99"/>
      <c r="V54" s="99"/>
      <c r="W54" s="99"/>
      <c r="X54" s="99"/>
      <c r="Y54" s="99"/>
      <c r="Z54" s="99"/>
      <c r="AA54" s="99"/>
    </row>
    <row r="55" spans="2:27" ht="28.15" thickBot="1">
      <c r="B55" s="111">
        <v>2</v>
      </c>
      <c r="C55" s="114" t="s">
        <v>460</v>
      </c>
      <c r="D55" s="111" t="s">
        <v>218</v>
      </c>
      <c r="E55" s="115">
        <v>18200</v>
      </c>
      <c r="F55" s="111">
        <v>1</v>
      </c>
      <c r="G55" s="111" t="s">
        <v>462</v>
      </c>
      <c r="H55" s="111">
        <v>1</v>
      </c>
      <c r="I55" s="112">
        <v>1000000</v>
      </c>
      <c r="J55" s="113">
        <v>1E-4</v>
      </c>
      <c r="N55" s="99"/>
      <c r="O55" s="99"/>
      <c r="P55" s="99"/>
      <c r="Q55" s="99"/>
      <c r="R55" s="99"/>
      <c r="S55" s="99"/>
      <c r="T55" s="99"/>
      <c r="U55" s="99"/>
      <c r="V55" s="99"/>
      <c r="W55" s="99"/>
      <c r="X55" s="99"/>
      <c r="Y55" s="99"/>
      <c r="Z55" s="99"/>
      <c r="AA55" s="99"/>
    </row>
    <row r="56" spans="2:27">
      <c r="N56" s="99"/>
      <c r="O56" s="99"/>
      <c r="P56" s="99"/>
      <c r="Q56" s="99"/>
      <c r="R56" s="99"/>
      <c r="S56" s="99"/>
      <c r="T56" s="99"/>
      <c r="U56" s="99"/>
      <c r="V56" s="99"/>
      <c r="W56" s="99"/>
      <c r="X56" s="99"/>
      <c r="Y56" s="99"/>
      <c r="Z56" s="99"/>
      <c r="AA56" s="99"/>
    </row>
    <row r="57" spans="2:27" ht="14.45" thickBot="1">
      <c r="N57" s="99"/>
      <c r="O57" s="99"/>
      <c r="P57" s="99"/>
      <c r="Q57" s="99"/>
      <c r="R57" s="99"/>
      <c r="S57" s="99"/>
      <c r="T57" s="99"/>
      <c r="U57" s="99"/>
      <c r="V57" s="99"/>
      <c r="W57" s="99"/>
      <c r="X57" s="99"/>
      <c r="Y57" s="99"/>
      <c r="Z57" s="99"/>
      <c r="AA57" s="99"/>
    </row>
    <row r="58" spans="2:27" ht="15" customHeight="1" thickBot="1">
      <c r="B58" s="617" t="s">
        <v>464</v>
      </c>
      <c r="C58" s="618"/>
      <c r="D58" s="618"/>
      <c r="E58" s="618"/>
      <c r="F58" s="618"/>
      <c r="G58" s="618"/>
      <c r="H58" s="618"/>
      <c r="I58" s="618"/>
      <c r="J58" s="619"/>
    </row>
    <row r="59" spans="2:27" ht="39.75" customHeight="1" thickBot="1">
      <c r="B59" s="110" t="s">
        <v>266</v>
      </c>
      <c r="C59" s="110" t="s">
        <v>451</v>
      </c>
      <c r="D59" s="110" t="s">
        <v>458</v>
      </c>
      <c r="E59" s="110" t="s">
        <v>452</v>
      </c>
      <c r="F59" s="110" t="s">
        <v>453</v>
      </c>
      <c r="G59" s="110" t="s">
        <v>454</v>
      </c>
      <c r="H59" s="110" t="s">
        <v>455</v>
      </c>
      <c r="I59" s="110" t="s">
        <v>456</v>
      </c>
      <c r="J59" s="110" t="s">
        <v>465</v>
      </c>
      <c r="M59" s="510"/>
    </row>
    <row r="60" spans="2:27">
      <c r="B60" s="105">
        <v>1</v>
      </c>
      <c r="C60" s="106" t="s">
        <v>459</v>
      </c>
      <c r="D60" s="105" t="s">
        <v>218</v>
      </c>
      <c r="E60" s="107" t="s">
        <v>461</v>
      </c>
      <c r="F60" s="107">
        <v>18199</v>
      </c>
      <c r="G60" s="105" t="s">
        <v>462</v>
      </c>
      <c r="H60" s="107">
        <v>18199</v>
      </c>
      <c r="I60" s="108">
        <v>18199000000</v>
      </c>
      <c r="J60" s="109">
        <v>0.99990000000000001</v>
      </c>
    </row>
    <row r="61" spans="2:27" ht="28.15" thickBot="1">
      <c r="B61" s="111">
        <v>2</v>
      </c>
      <c r="C61" s="114" t="s">
        <v>460</v>
      </c>
      <c r="D61" s="111" t="s">
        <v>218</v>
      </c>
      <c r="E61" s="115">
        <v>18200</v>
      </c>
      <c r="F61" s="111">
        <v>1</v>
      </c>
      <c r="G61" s="111" t="s">
        <v>462</v>
      </c>
      <c r="H61" s="111">
        <v>1</v>
      </c>
      <c r="I61" s="112">
        <v>1000000</v>
      </c>
      <c r="J61" s="113">
        <v>1E-4</v>
      </c>
    </row>
    <row r="64" spans="2:27">
      <c r="B64" s="93" t="s">
        <v>466</v>
      </c>
      <c r="C64" s="87" t="s">
        <v>467</v>
      </c>
    </row>
    <row r="65" spans="2:18">
      <c r="B65" s="510"/>
    </row>
    <row r="66" spans="2:18" ht="15.6">
      <c r="B66" s="93" t="s">
        <v>468</v>
      </c>
      <c r="C66" s="87" t="s">
        <v>1071</v>
      </c>
      <c r="M66" s="510"/>
    </row>
    <row r="67" spans="2:18">
      <c r="B67" s="93" t="s">
        <v>469</v>
      </c>
      <c r="C67" s="87" t="s">
        <v>1076</v>
      </c>
      <c r="M67" s="510"/>
    </row>
    <row r="70" spans="2:18">
      <c r="B70" s="93" t="s">
        <v>470</v>
      </c>
      <c r="C70" s="87" t="s">
        <v>267</v>
      </c>
    </row>
    <row r="72" spans="2:18">
      <c r="C72" s="98" t="s">
        <v>1094</v>
      </c>
      <c r="D72" s="92"/>
      <c r="E72" s="97" t="s">
        <v>268</v>
      </c>
      <c r="F72" s="92"/>
      <c r="G72" s="92"/>
    </row>
    <row r="73" spans="2:18">
      <c r="C73" s="100" t="s">
        <v>442</v>
      </c>
      <c r="E73" s="95" t="s">
        <v>81</v>
      </c>
    </row>
    <row r="74" spans="2:18">
      <c r="C74" s="100" t="s">
        <v>1406</v>
      </c>
      <c r="E74" s="95" t="s">
        <v>269</v>
      </c>
      <c r="N74" s="99"/>
      <c r="O74" s="99"/>
      <c r="P74" s="99"/>
      <c r="Q74" s="99"/>
      <c r="R74" s="99"/>
    </row>
    <row r="75" spans="2:18">
      <c r="C75" s="547" t="s">
        <v>446</v>
      </c>
      <c r="E75" s="95" t="s">
        <v>269</v>
      </c>
      <c r="N75" s="99"/>
      <c r="O75" s="99"/>
      <c r="P75" s="99"/>
      <c r="Q75" s="99"/>
      <c r="R75" s="99"/>
    </row>
    <row r="76" spans="2:18">
      <c r="C76" s="100" t="s">
        <v>443</v>
      </c>
      <c r="E76" s="95" t="s">
        <v>269</v>
      </c>
      <c r="N76" s="99"/>
      <c r="O76" s="99"/>
      <c r="P76" s="99"/>
      <c r="Q76" s="99"/>
      <c r="R76" s="99"/>
    </row>
    <row r="77" spans="2:18">
      <c r="C77" s="100" t="s">
        <v>1231</v>
      </c>
      <c r="E77" s="95" t="s">
        <v>269</v>
      </c>
      <c r="N77" s="99"/>
      <c r="O77" s="99"/>
      <c r="P77" s="99"/>
      <c r="Q77" s="99"/>
      <c r="R77" s="99"/>
    </row>
    <row r="78" spans="2:18">
      <c r="C78" s="510" t="s">
        <v>447</v>
      </c>
      <c r="E78" s="510" t="s">
        <v>449</v>
      </c>
      <c r="N78" s="99"/>
      <c r="O78" s="99"/>
      <c r="P78" s="99"/>
      <c r="Q78" s="99"/>
      <c r="R78" s="99"/>
    </row>
    <row r="79" spans="2:18">
      <c r="C79" s="510" t="s">
        <v>448</v>
      </c>
      <c r="E79" s="510" t="s">
        <v>450</v>
      </c>
    </row>
    <row r="80" spans="2:18" ht="27.6">
      <c r="C80" s="116" t="s">
        <v>460</v>
      </c>
      <c r="E80" s="117" t="s">
        <v>212</v>
      </c>
    </row>
    <row r="81" spans="3:8">
      <c r="C81" s="116" t="s">
        <v>243</v>
      </c>
      <c r="E81" s="117" t="s">
        <v>1017</v>
      </c>
    </row>
    <row r="82" spans="3:8">
      <c r="C82" s="116" t="s">
        <v>1294</v>
      </c>
      <c r="E82" s="117" t="s">
        <v>1017</v>
      </c>
    </row>
    <row r="83" spans="3:8">
      <c r="C83" s="116" t="s">
        <v>1407</v>
      </c>
      <c r="E83" s="117" t="s">
        <v>1408</v>
      </c>
    </row>
    <row r="84" spans="3:8">
      <c r="C84" s="116"/>
      <c r="E84" s="117"/>
    </row>
    <row r="86" spans="3:8">
      <c r="C86" s="72" t="s">
        <v>1095</v>
      </c>
      <c r="E86" s="510" t="s">
        <v>459</v>
      </c>
    </row>
    <row r="87" spans="3:8">
      <c r="C87" s="80" t="s">
        <v>1233</v>
      </c>
      <c r="E87" s="510" t="s">
        <v>1032</v>
      </c>
    </row>
    <row r="88" spans="3:8">
      <c r="C88" s="86" t="s">
        <v>471</v>
      </c>
      <c r="E88" s="183">
        <v>0.99994505494505503</v>
      </c>
    </row>
    <row r="89" spans="3:8">
      <c r="C89" s="80" t="s">
        <v>472</v>
      </c>
      <c r="E89" s="510" t="s">
        <v>1033</v>
      </c>
    </row>
    <row r="90" spans="3:8">
      <c r="C90" s="76"/>
    </row>
    <row r="91" spans="3:8">
      <c r="C91" s="76"/>
    </row>
    <row r="92" spans="3:8">
      <c r="C92" s="76"/>
    </row>
    <row r="93" spans="3:8">
      <c r="C93" s="76"/>
    </row>
    <row r="94" spans="3:8">
      <c r="C94" s="76"/>
    </row>
    <row r="95" spans="3:8">
      <c r="C95" s="208" t="s">
        <v>442</v>
      </c>
      <c r="E95" s="582" t="s">
        <v>1308</v>
      </c>
      <c r="G95" s="208"/>
      <c r="H95" s="208" t="s">
        <v>195</v>
      </c>
    </row>
    <row r="96" spans="3:8">
      <c r="C96" s="583" t="s">
        <v>1036</v>
      </c>
      <c r="E96" s="583" t="s">
        <v>269</v>
      </c>
      <c r="G96" s="583"/>
      <c r="H96" s="583" t="s">
        <v>196</v>
      </c>
    </row>
  </sheetData>
  <customSheetViews>
    <customSheetView guid="{7F8679DA-D059-4901-ACAC-85DFCE49504A}" scale="90" showGridLines="0" topLeftCell="A72">
      <selection activeCell="F94" sqref="F94"/>
      <pageMargins left="0.75" right="0.75" top="1" bottom="1" header="0.5" footer="0.5"/>
      <pageSetup orientation="portrait" r:id="rId1"/>
      <headerFooter alignWithMargins="0"/>
    </customSheetView>
    <customSheetView guid="{599159CD-1620-491F-A2F6-FFBFC633DFF1}" scale="90" showGridLines="0" topLeftCell="A72">
      <selection activeCell="F94" sqref="F94"/>
      <pageMargins left="0.75" right="0.75" top="1" bottom="1" header="0.5" footer="0.5"/>
      <pageSetup orientation="portrait" r:id="rId2"/>
      <headerFooter alignWithMargins="0"/>
    </customSheetView>
  </customSheetViews>
  <mergeCells count="7">
    <mergeCell ref="B52:J52"/>
    <mergeCell ref="B58:J58"/>
    <mergeCell ref="C1:K1"/>
    <mergeCell ref="C2:K2"/>
    <mergeCell ref="C3:K3"/>
    <mergeCell ref="C44:K44"/>
    <mergeCell ref="E29:G29"/>
  </mergeCells>
  <hyperlinks>
    <hyperlink ref="E13" r:id="rId3" xr:uid="{00000000-0004-0000-0100-000000000000}"/>
    <hyperlink ref="E12" r:id="rId4" xr:uid="{00000000-0004-0000-0100-000001000000}"/>
  </hyperlinks>
  <pageMargins left="0.75" right="0.75" top="1" bottom="1" header="0.5" footer="0.5"/>
  <pageSetup orientation="portrait" r:id="rId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R1447"/>
  <sheetViews>
    <sheetView showGridLines="0" zoomScale="90" zoomScaleNormal="90" workbookViewId="0">
      <pane ySplit="4" topLeftCell="A5" activePane="bottomLeft" state="frozen"/>
      <selection activeCell="P42" sqref="P42"/>
      <selection pane="bottomLeft" activeCell="G21" sqref="G21"/>
    </sheetView>
  </sheetViews>
  <sheetFormatPr baseColWidth="10" defaultColWidth="41.7109375" defaultRowHeight="12"/>
  <cols>
    <col min="1" max="1" width="13" style="50" customWidth="1"/>
    <col min="2" max="2" width="59.7109375" style="50" bestFit="1" customWidth="1"/>
    <col min="3" max="3" width="14" style="51" bestFit="1" customWidth="1"/>
    <col min="4" max="4" width="41.7109375" style="51"/>
    <col min="5" max="5" width="14" style="52" bestFit="1" customWidth="1"/>
    <col min="6" max="6" width="7.28515625" style="52" customWidth="1"/>
    <col min="7" max="7" width="18.28515625" style="67" customWidth="1"/>
    <col min="8" max="8" width="10.42578125" style="50" customWidth="1"/>
    <col min="9" max="9" width="17" style="53" customWidth="1"/>
    <col min="10" max="10" width="5.28515625" style="50" customWidth="1"/>
    <col min="11" max="11" width="18.28515625" style="67" customWidth="1"/>
    <col min="12" max="12" width="5" style="50" customWidth="1"/>
    <col min="13" max="13" width="17" style="53" customWidth="1"/>
    <col min="14" max="14" width="6.5703125" style="50" customWidth="1"/>
    <col min="15" max="15" width="18.28515625" style="67" customWidth="1"/>
    <col min="16" max="16" width="5" style="50" customWidth="1"/>
    <col min="17" max="17" width="17" style="53" customWidth="1"/>
    <col min="18" max="18" width="6.5703125" style="50" customWidth="1"/>
    <col min="19" max="16384" width="41.7109375" style="50"/>
  </cols>
  <sheetData>
    <row r="1" spans="1:18">
      <c r="B1" s="59" t="s">
        <v>201</v>
      </c>
    </row>
    <row r="2" spans="1:18">
      <c r="B2" s="60" t="s">
        <v>202</v>
      </c>
    </row>
    <row r="3" spans="1:18">
      <c r="G3" s="625" t="s">
        <v>1324</v>
      </c>
      <c r="H3" s="625"/>
      <c r="I3" s="625"/>
      <c r="J3" s="625"/>
      <c r="K3" s="626" t="s">
        <v>1163</v>
      </c>
      <c r="L3" s="626"/>
      <c r="M3" s="626"/>
      <c r="N3" s="626"/>
      <c r="O3" s="627" t="s">
        <v>1278</v>
      </c>
      <c r="P3" s="627"/>
      <c r="Q3" s="627"/>
      <c r="R3" s="627"/>
    </row>
    <row r="4" spans="1:18" s="52" customFormat="1">
      <c r="A4" s="54" t="s">
        <v>28</v>
      </c>
      <c r="B4" s="54" t="s">
        <v>29</v>
      </c>
      <c r="C4" s="128" t="s">
        <v>148</v>
      </c>
      <c r="D4" s="54" t="s">
        <v>1</v>
      </c>
      <c r="E4" s="54" t="s">
        <v>2</v>
      </c>
      <c r="F4" s="54" t="s">
        <v>200</v>
      </c>
      <c r="G4" s="69" t="s">
        <v>154</v>
      </c>
      <c r="H4" s="54"/>
      <c r="I4" s="68" t="s">
        <v>155</v>
      </c>
      <c r="J4" s="54"/>
      <c r="K4" s="69" t="s">
        <v>154</v>
      </c>
      <c r="L4" s="54"/>
      <c r="M4" s="68" t="s">
        <v>155</v>
      </c>
      <c r="N4" s="54"/>
      <c r="O4" s="69" t="s">
        <v>154</v>
      </c>
      <c r="P4" s="54"/>
      <c r="Q4" s="68" t="s">
        <v>155</v>
      </c>
      <c r="R4" s="54"/>
    </row>
    <row r="5" spans="1:18" ht="12" customHeight="1">
      <c r="A5" s="511" t="s">
        <v>3</v>
      </c>
      <c r="B5" s="511"/>
      <c r="C5" s="524">
        <v>1</v>
      </c>
      <c r="D5" s="511" t="s">
        <v>3</v>
      </c>
      <c r="E5" s="57" t="s">
        <v>6</v>
      </c>
      <c r="F5" s="57" t="s">
        <v>198</v>
      </c>
      <c r="G5" s="70">
        <f>IF(F5="I",IFERROR(VLOOKUP(C5,'BG 092021'!B:D,3,FALSE),0),0)</f>
        <v>0</v>
      </c>
      <c r="H5" s="58"/>
      <c r="I5" s="58">
        <f>IF(F5="I",IFERROR(VLOOKUP(C5,'BG 092021'!B:F,5,FALSE),0),0)</f>
        <v>0</v>
      </c>
      <c r="J5" s="58"/>
      <c r="K5" s="70">
        <v>0</v>
      </c>
      <c r="L5" s="58"/>
      <c r="M5" s="58">
        <v>0</v>
      </c>
      <c r="N5" s="58"/>
      <c r="O5" s="70"/>
      <c r="P5" s="58"/>
      <c r="Q5" s="58"/>
      <c r="R5" s="58"/>
    </row>
    <row r="6" spans="1:18" ht="12" customHeight="1">
      <c r="A6" s="511" t="s">
        <v>3</v>
      </c>
      <c r="B6" s="511"/>
      <c r="C6" s="524">
        <v>11</v>
      </c>
      <c r="D6" s="511" t="s">
        <v>4</v>
      </c>
      <c r="E6" s="57" t="s">
        <v>6</v>
      </c>
      <c r="F6" s="57" t="s">
        <v>198</v>
      </c>
      <c r="G6" s="70">
        <f>IF(F6="I",IFERROR(VLOOKUP(C6,'BG 092021'!B:D,3,FALSE),0),0)</f>
        <v>0</v>
      </c>
      <c r="H6" s="58"/>
      <c r="I6" s="58">
        <f>IF(F6="I",IFERROR(VLOOKUP(C6,'BG 092021'!B:F,5,FALSE),0),0)</f>
        <v>0</v>
      </c>
      <c r="J6" s="58"/>
      <c r="K6" s="70">
        <v>0</v>
      </c>
      <c r="L6" s="58"/>
      <c r="M6" s="58">
        <v>0</v>
      </c>
      <c r="N6" s="58"/>
      <c r="O6" s="70"/>
      <c r="P6" s="58"/>
      <c r="Q6" s="58"/>
      <c r="R6" s="58"/>
    </row>
    <row r="7" spans="1:18" ht="12" customHeight="1">
      <c r="A7" s="511" t="s">
        <v>3</v>
      </c>
      <c r="B7" s="511"/>
      <c r="C7" s="524">
        <v>111</v>
      </c>
      <c r="D7" s="511" t="s">
        <v>5</v>
      </c>
      <c r="E7" s="57" t="s">
        <v>6</v>
      </c>
      <c r="F7" s="57" t="s">
        <v>198</v>
      </c>
      <c r="G7" s="70">
        <f>IF(F7="I",IFERROR(VLOOKUP(C7,'BG 092021'!B:D,3,FALSE),0),0)</f>
        <v>0</v>
      </c>
      <c r="H7" s="58"/>
      <c r="I7" s="58">
        <f>IF(F7="I",IFERROR(VLOOKUP(C7,'BG 092021'!B:F,5,FALSE),0),0)</f>
        <v>0</v>
      </c>
      <c r="J7" s="58"/>
      <c r="K7" s="70">
        <v>0</v>
      </c>
      <c r="L7" s="58"/>
      <c r="M7" s="58">
        <v>0</v>
      </c>
      <c r="N7" s="58"/>
      <c r="O7" s="70"/>
      <c r="P7" s="58"/>
      <c r="Q7" s="58"/>
      <c r="R7" s="58"/>
    </row>
    <row r="8" spans="1:18" ht="12" customHeight="1">
      <c r="A8" s="511" t="s">
        <v>3</v>
      </c>
      <c r="B8" s="511"/>
      <c r="C8" s="524">
        <v>11111</v>
      </c>
      <c r="D8" s="511" t="s">
        <v>215</v>
      </c>
      <c r="E8" s="57" t="s">
        <v>6</v>
      </c>
      <c r="F8" s="57" t="s">
        <v>198</v>
      </c>
      <c r="G8" s="70">
        <f>IF(F8="I",IFERROR(VLOOKUP(C8,'BG 092021'!B:D,3,FALSE),0),0)</f>
        <v>0</v>
      </c>
      <c r="H8" s="58"/>
      <c r="I8" s="58">
        <f>IF(F8="I",IFERROR(VLOOKUP(C8,'BG 092021'!B:F,5,FALSE),0),0)</f>
        <v>0</v>
      </c>
      <c r="J8" s="58"/>
      <c r="K8" s="70">
        <v>0</v>
      </c>
      <c r="L8" s="58"/>
      <c r="M8" s="58">
        <v>0</v>
      </c>
      <c r="N8" s="58"/>
      <c r="O8" s="70"/>
      <c r="P8" s="58"/>
      <c r="Q8" s="58"/>
      <c r="R8" s="58"/>
    </row>
    <row r="9" spans="1:18" ht="12" customHeight="1">
      <c r="A9" s="511" t="s">
        <v>3</v>
      </c>
      <c r="B9" s="511"/>
      <c r="C9" s="524">
        <v>111111</v>
      </c>
      <c r="D9" s="511" t="s">
        <v>215</v>
      </c>
      <c r="E9" s="57" t="s">
        <v>6</v>
      </c>
      <c r="F9" s="57" t="s">
        <v>198</v>
      </c>
      <c r="G9" s="70">
        <f>IF(F9="I",IFERROR(VLOOKUP(C9,'BG 092021'!B:D,3,FALSE),0),0)</f>
        <v>0</v>
      </c>
      <c r="H9" s="58"/>
      <c r="I9" s="58">
        <f>IF(F9="I",IFERROR(VLOOKUP(C9,'BG 092021'!B:F,5,FALSE),0),0)</f>
        <v>0</v>
      </c>
      <c r="J9" s="58"/>
      <c r="K9" s="70">
        <v>0</v>
      </c>
      <c r="L9" s="58"/>
      <c r="M9" s="58">
        <v>0</v>
      </c>
      <c r="N9" s="58"/>
      <c r="O9" s="70"/>
      <c r="P9" s="58"/>
      <c r="Q9" s="58"/>
      <c r="R9" s="58"/>
    </row>
    <row r="10" spans="1:18" ht="12" customHeight="1">
      <c r="A10" s="511" t="s">
        <v>3</v>
      </c>
      <c r="B10" s="511"/>
      <c r="C10" s="524">
        <v>1111111</v>
      </c>
      <c r="D10" s="511" t="s">
        <v>474</v>
      </c>
      <c r="E10" s="57" t="s">
        <v>6</v>
      </c>
      <c r="F10" s="57" t="s">
        <v>198</v>
      </c>
      <c r="G10" s="70">
        <f>IF(F10="I",IFERROR(VLOOKUP(C10,'BG 092021'!B:D,3,FALSE),0),0)</f>
        <v>0</v>
      </c>
      <c r="H10" s="58"/>
      <c r="I10" s="58">
        <f>IF(F10="I",IFERROR(VLOOKUP(C10,'BG 092021'!B:F,5,FALSE),0),0)</f>
        <v>0</v>
      </c>
      <c r="J10" s="58"/>
      <c r="K10" s="70">
        <v>0</v>
      </c>
      <c r="L10" s="58"/>
      <c r="M10" s="58">
        <v>0</v>
      </c>
      <c r="N10" s="58"/>
      <c r="O10" s="70"/>
      <c r="P10" s="58"/>
      <c r="Q10" s="58"/>
      <c r="R10" s="58"/>
    </row>
    <row r="11" spans="1:18" ht="12" customHeight="1">
      <c r="A11" s="511" t="s">
        <v>3</v>
      </c>
      <c r="B11" s="511"/>
      <c r="C11" s="524">
        <v>11111111</v>
      </c>
      <c r="D11" s="511" t="s">
        <v>474</v>
      </c>
      <c r="E11" s="57" t="s">
        <v>6</v>
      </c>
      <c r="F11" s="57" t="s">
        <v>198</v>
      </c>
      <c r="G11" s="70">
        <f>IF(F11="I",IFERROR(VLOOKUP(C11,'BG 092021'!B:D,3,FALSE),0),0)</f>
        <v>0</v>
      </c>
      <c r="H11" s="58"/>
      <c r="I11" s="58">
        <f>IF(F11="I",IFERROR(VLOOKUP(C11,'BG 092021'!B:F,5,FALSE),0),0)</f>
        <v>0</v>
      </c>
      <c r="J11" s="58"/>
      <c r="K11" s="70">
        <v>0</v>
      </c>
      <c r="L11" s="58"/>
      <c r="M11" s="58">
        <v>0</v>
      </c>
      <c r="N11" s="58"/>
      <c r="O11" s="70"/>
      <c r="P11" s="58"/>
      <c r="Q11" s="58"/>
      <c r="R11" s="58"/>
    </row>
    <row r="12" spans="1:18" ht="12" customHeight="1">
      <c r="A12" s="511" t="s">
        <v>3</v>
      </c>
      <c r="B12" s="511"/>
      <c r="C12" s="524">
        <v>1111111101</v>
      </c>
      <c r="D12" s="511" t="s">
        <v>474</v>
      </c>
      <c r="E12" s="57" t="s">
        <v>6</v>
      </c>
      <c r="F12" s="57" t="s">
        <v>199</v>
      </c>
      <c r="G12" s="70">
        <f>IF(F12="I",IFERROR(VLOOKUP(C12,'BG 092021'!B:D,3,FALSE),0),0)</f>
        <v>0</v>
      </c>
      <c r="H12" s="58"/>
      <c r="I12" s="58">
        <f>IF(F12="I",IFERROR(VLOOKUP(C12,'BG 092021'!B:F,5,FALSE),0),0)</f>
        <v>0</v>
      </c>
      <c r="J12" s="58"/>
      <c r="K12" s="70">
        <v>0</v>
      </c>
      <c r="L12" s="58"/>
      <c r="M12" s="58">
        <v>0</v>
      </c>
      <c r="N12" s="58"/>
      <c r="O12" s="70"/>
      <c r="P12" s="58"/>
      <c r="Q12" s="58"/>
      <c r="R12" s="58"/>
    </row>
    <row r="13" spans="1:18" ht="12" customHeight="1">
      <c r="A13" s="511" t="s">
        <v>3</v>
      </c>
      <c r="B13" s="511"/>
      <c r="C13" s="524">
        <v>1111112</v>
      </c>
      <c r="D13" s="511" t="s">
        <v>69</v>
      </c>
      <c r="E13" s="57" t="s">
        <v>6</v>
      </c>
      <c r="F13" s="57" t="s">
        <v>198</v>
      </c>
      <c r="G13" s="70">
        <f>IF(F13="I",IFERROR(VLOOKUP(C13,'BG 092021'!B:D,3,FALSE),0),0)</f>
        <v>0</v>
      </c>
      <c r="H13" s="58"/>
      <c r="I13" s="58">
        <f>IF(F13="I",IFERROR(VLOOKUP(C13,'BG 092021'!B:F,5,FALSE),0),0)</f>
        <v>0</v>
      </c>
      <c r="J13" s="58"/>
      <c r="K13" s="70">
        <v>0</v>
      </c>
      <c r="L13" s="58"/>
      <c r="M13" s="58">
        <v>0</v>
      </c>
      <c r="N13" s="58"/>
      <c r="O13" s="70"/>
      <c r="P13" s="58"/>
      <c r="Q13" s="58"/>
      <c r="R13" s="58"/>
    </row>
    <row r="14" spans="1:18" ht="12" customHeight="1">
      <c r="A14" s="511" t="s">
        <v>3</v>
      </c>
      <c r="B14" s="511"/>
      <c r="C14" s="524">
        <v>11111121</v>
      </c>
      <c r="D14" s="511" t="s">
        <v>69</v>
      </c>
      <c r="E14" s="57" t="s">
        <v>6</v>
      </c>
      <c r="F14" s="57" t="s">
        <v>198</v>
      </c>
      <c r="G14" s="70">
        <f>IF(F14="I",IFERROR(VLOOKUP(C14,'BG 092021'!B:D,3,FALSE),0),0)</f>
        <v>0</v>
      </c>
      <c r="H14" s="58"/>
      <c r="I14" s="58">
        <f>IF(F14="I",IFERROR(VLOOKUP(C14,'BG 092021'!B:F,5,FALSE),0),0)</f>
        <v>0</v>
      </c>
      <c r="J14" s="58"/>
      <c r="K14" s="70">
        <v>0</v>
      </c>
      <c r="L14" s="58"/>
      <c r="M14" s="58">
        <v>0</v>
      </c>
      <c r="N14" s="58"/>
      <c r="O14" s="70"/>
      <c r="P14" s="58"/>
      <c r="Q14" s="58"/>
      <c r="R14" s="58"/>
    </row>
    <row r="15" spans="1:18" ht="12" customHeight="1">
      <c r="A15" s="511" t="s">
        <v>3</v>
      </c>
      <c r="B15" s="511"/>
      <c r="C15" s="524">
        <v>1111112101</v>
      </c>
      <c r="D15" s="511" t="s">
        <v>183</v>
      </c>
      <c r="E15" s="57" t="s">
        <v>6</v>
      </c>
      <c r="F15" s="57" t="s">
        <v>199</v>
      </c>
      <c r="G15" s="70">
        <f>IF(F15="I",IFERROR(VLOOKUP(C15,'BG 092021'!B:D,3,FALSE),0),0)</f>
        <v>0</v>
      </c>
      <c r="H15" s="58"/>
      <c r="I15" s="58">
        <f>IF(F15="I",IFERROR(VLOOKUP(C15,'BG 092021'!B:F,5,FALSE),0),0)</f>
        <v>0</v>
      </c>
      <c r="J15" s="58"/>
      <c r="K15" s="70">
        <v>0</v>
      </c>
      <c r="L15" s="58"/>
      <c r="M15" s="58">
        <v>0</v>
      </c>
      <c r="N15" s="58"/>
      <c r="O15" s="70"/>
      <c r="P15" s="58"/>
      <c r="Q15" s="58"/>
      <c r="R15" s="58"/>
    </row>
    <row r="16" spans="1:18" ht="12" customHeight="1">
      <c r="A16" s="511" t="s">
        <v>3</v>
      </c>
      <c r="B16" s="511"/>
      <c r="C16" s="524">
        <v>1111112102</v>
      </c>
      <c r="D16" s="511" t="s">
        <v>475</v>
      </c>
      <c r="E16" s="57" t="s">
        <v>147</v>
      </c>
      <c r="F16" s="57" t="s">
        <v>199</v>
      </c>
      <c r="G16" s="70">
        <f>IF(F16="I",IFERROR(VLOOKUP(C16,'BG 092021'!B:D,3,FALSE),0),0)</f>
        <v>0</v>
      </c>
      <c r="H16" s="58"/>
      <c r="I16" s="58">
        <f>IF(F16="I",IFERROR(VLOOKUP(C16,'BG 092021'!B:F,5,FALSE),0),0)</f>
        <v>0</v>
      </c>
      <c r="J16" s="58"/>
      <c r="K16" s="70">
        <v>0</v>
      </c>
      <c r="L16" s="58"/>
      <c r="M16" s="58">
        <v>0</v>
      </c>
      <c r="N16" s="58"/>
      <c r="O16" s="70"/>
      <c r="P16" s="58"/>
      <c r="Q16" s="58"/>
      <c r="R16" s="58"/>
    </row>
    <row r="17" spans="1:18" ht="12" customHeight="1">
      <c r="A17" s="511" t="s">
        <v>3</v>
      </c>
      <c r="B17" s="511"/>
      <c r="C17" s="524">
        <v>11114</v>
      </c>
      <c r="D17" s="511" t="s">
        <v>17</v>
      </c>
      <c r="E17" s="57" t="s">
        <v>6</v>
      </c>
      <c r="F17" s="57" t="s">
        <v>198</v>
      </c>
      <c r="G17" s="70">
        <f>IF(F17="I",IFERROR(VLOOKUP(C17,'BG 092021'!B:D,3,FALSE),0),0)</f>
        <v>0</v>
      </c>
      <c r="H17" s="58"/>
      <c r="I17" s="58">
        <f>IF(F17="I",IFERROR(VLOOKUP(C17,'BG 092021'!B:F,5,FALSE),0),0)</f>
        <v>0</v>
      </c>
      <c r="J17" s="58"/>
      <c r="K17" s="70">
        <v>0</v>
      </c>
      <c r="L17" s="58"/>
      <c r="M17" s="58">
        <v>0</v>
      </c>
      <c r="N17" s="58"/>
      <c r="O17" s="70"/>
      <c r="P17" s="58"/>
      <c r="Q17" s="58"/>
      <c r="R17" s="58"/>
    </row>
    <row r="18" spans="1:18" ht="12" customHeight="1">
      <c r="A18" s="511" t="s">
        <v>3</v>
      </c>
      <c r="B18" s="511"/>
      <c r="C18" s="524">
        <v>111141</v>
      </c>
      <c r="D18" s="511" t="s">
        <v>352</v>
      </c>
      <c r="E18" s="57" t="s">
        <v>6</v>
      </c>
      <c r="F18" s="57" t="s">
        <v>198</v>
      </c>
      <c r="G18" s="70">
        <f>IF(F18="I",IFERROR(VLOOKUP(C18,'BG 092021'!B:D,3,FALSE),0),0)</f>
        <v>0</v>
      </c>
      <c r="H18" s="58"/>
      <c r="I18" s="58">
        <f>IF(F18="I",IFERROR(VLOOKUP(C18,'BG 092021'!B:F,5,FALSE),0),0)</f>
        <v>0</v>
      </c>
      <c r="J18" s="58"/>
      <c r="K18" s="70">
        <v>0</v>
      </c>
      <c r="L18" s="58"/>
      <c r="M18" s="58">
        <v>0</v>
      </c>
      <c r="N18" s="58"/>
      <c r="O18" s="70"/>
      <c r="P18" s="58"/>
      <c r="Q18" s="58"/>
      <c r="R18" s="58"/>
    </row>
    <row r="19" spans="1:18" ht="12" customHeight="1">
      <c r="A19" s="511" t="s">
        <v>3</v>
      </c>
      <c r="B19" s="511"/>
      <c r="C19" s="524">
        <v>1111411</v>
      </c>
      <c r="D19" s="511" t="s">
        <v>353</v>
      </c>
      <c r="E19" s="57" t="s">
        <v>6</v>
      </c>
      <c r="F19" s="57" t="s">
        <v>198</v>
      </c>
      <c r="G19" s="70">
        <f>IF(F19="I",IFERROR(VLOOKUP(C19,'BG 092021'!B:D,3,FALSE),0),0)</f>
        <v>0</v>
      </c>
      <c r="H19" s="58"/>
      <c r="I19" s="58">
        <f>IF(F19="I",IFERROR(VLOOKUP(C19,'BG 092021'!B:F,5,FALSE),0),0)</f>
        <v>0</v>
      </c>
      <c r="J19" s="58"/>
      <c r="K19" s="70">
        <v>0</v>
      </c>
      <c r="L19" s="58"/>
      <c r="M19" s="58">
        <v>0</v>
      </c>
      <c r="N19" s="58"/>
      <c r="O19" s="70"/>
      <c r="P19" s="58"/>
      <c r="Q19" s="58"/>
      <c r="R19" s="58"/>
    </row>
    <row r="20" spans="1:18" ht="12" customHeight="1">
      <c r="A20" s="511" t="s">
        <v>3</v>
      </c>
      <c r="B20" s="511"/>
      <c r="C20" s="524">
        <v>11114111</v>
      </c>
      <c r="D20" s="511" t="s">
        <v>354</v>
      </c>
      <c r="E20" s="57" t="s">
        <v>6</v>
      </c>
      <c r="F20" s="57" t="s">
        <v>198</v>
      </c>
      <c r="G20" s="70">
        <f>IF(F20="I",IFERROR(VLOOKUP(C20,'BG 092021'!B:D,3,FALSE),0),0)</f>
        <v>0</v>
      </c>
      <c r="H20" s="58"/>
      <c r="I20" s="58">
        <f>IF(F20="I",IFERROR(VLOOKUP(C20,'BG 092021'!B:F,5,FALSE),0),0)</f>
        <v>0</v>
      </c>
      <c r="J20" s="58"/>
      <c r="K20" s="70">
        <v>0</v>
      </c>
      <c r="L20" s="58"/>
      <c r="M20" s="58">
        <v>0</v>
      </c>
      <c r="N20" s="58"/>
      <c r="O20" s="70"/>
      <c r="P20" s="58"/>
      <c r="Q20" s="58"/>
      <c r="R20" s="58"/>
    </row>
    <row r="21" spans="1:18" ht="12" customHeight="1">
      <c r="A21" s="511" t="s">
        <v>3</v>
      </c>
      <c r="B21" s="511" t="s">
        <v>17</v>
      </c>
      <c r="C21" s="524">
        <v>1111411101</v>
      </c>
      <c r="D21" s="511" t="s">
        <v>64</v>
      </c>
      <c r="E21" s="57" t="s">
        <v>6</v>
      </c>
      <c r="F21" s="57" t="s">
        <v>199</v>
      </c>
      <c r="G21" s="70">
        <f>IF(F21="I",IFERROR(VLOOKUP(C21,'BG 092021'!B:D,3,FALSE),0),0)</f>
        <v>13735001</v>
      </c>
      <c r="H21" s="58"/>
      <c r="I21" s="58">
        <f>IF(F21="I",IFERROR(VLOOKUP(C21,'BG 092021'!B:F,5,FALSE),0),0)</f>
        <v>1991.7900000065565</v>
      </c>
      <c r="J21" s="58"/>
      <c r="K21" s="70">
        <v>11228000</v>
      </c>
      <c r="L21" s="58"/>
      <c r="M21" s="58">
        <v>1629.1399999996647</v>
      </c>
      <c r="N21" s="58"/>
      <c r="O21" s="70"/>
      <c r="P21" s="58"/>
      <c r="Q21" s="58"/>
      <c r="R21" s="58"/>
    </row>
    <row r="22" spans="1:18" ht="12" customHeight="1">
      <c r="A22" s="511" t="s">
        <v>3</v>
      </c>
      <c r="B22" s="511" t="s">
        <v>17</v>
      </c>
      <c r="C22" s="524">
        <v>1111411102</v>
      </c>
      <c r="D22" s="511" t="s">
        <v>63</v>
      </c>
      <c r="E22" s="57" t="s">
        <v>147</v>
      </c>
      <c r="F22" s="57" t="s">
        <v>199</v>
      </c>
      <c r="G22" s="70">
        <f>IF(F22="I",IFERROR(VLOOKUP(C22,'BG 092021'!B:D,3,FALSE),0),0)</f>
        <v>2515256839</v>
      </c>
      <c r="H22" s="58"/>
      <c r="I22" s="58">
        <f>IF(F22="I",IFERROR(VLOOKUP(C22,'BG 092021'!B:F,5,FALSE),0),0)</f>
        <v>364752</v>
      </c>
      <c r="J22" s="58"/>
      <c r="K22" s="70">
        <v>349526096</v>
      </c>
      <c r="L22" s="58"/>
      <c r="M22" s="58">
        <v>50715.049999999814</v>
      </c>
      <c r="N22" s="58"/>
      <c r="O22" s="70"/>
      <c r="P22" s="58"/>
      <c r="Q22" s="58"/>
      <c r="R22" s="58"/>
    </row>
    <row r="23" spans="1:18" ht="12" customHeight="1">
      <c r="A23" s="511" t="s">
        <v>3</v>
      </c>
      <c r="B23" s="511"/>
      <c r="C23" s="524">
        <v>11114112</v>
      </c>
      <c r="D23" s="511" t="s">
        <v>355</v>
      </c>
      <c r="E23" s="57" t="s">
        <v>6</v>
      </c>
      <c r="F23" s="57" t="s">
        <v>198</v>
      </c>
      <c r="G23" s="70">
        <f>IF(F23="I",IFERROR(VLOOKUP(C23,'BG 092021'!B:D,3,FALSE),0),0)</f>
        <v>0</v>
      </c>
      <c r="H23" s="58"/>
      <c r="I23" s="58">
        <f>IF(F23="I",IFERROR(VLOOKUP(C23,'BG 092021'!B:F,5,FALSE),0),0)</f>
        <v>0</v>
      </c>
      <c r="J23" s="58"/>
      <c r="K23" s="70">
        <v>0</v>
      </c>
      <c r="L23" s="58"/>
      <c r="M23" s="58">
        <v>0</v>
      </c>
      <c r="N23" s="58"/>
      <c r="O23" s="70"/>
      <c r="P23" s="58"/>
      <c r="Q23" s="58"/>
      <c r="R23" s="58"/>
    </row>
    <row r="24" spans="1:18" ht="12" customHeight="1">
      <c r="A24" s="511" t="s">
        <v>3</v>
      </c>
      <c r="B24" s="511" t="s">
        <v>17</v>
      </c>
      <c r="C24" s="524">
        <v>1111411201</v>
      </c>
      <c r="D24" s="511" t="s">
        <v>64</v>
      </c>
      <c r="E24" s="57" t="s">
        <v>6</v>
      </c>
      <c r="F24" s="57" t="s">
        <v>199</v>
      </c>
      <c r="G24" s="70">
        <f>IF(F24="I",IFERROR(VLOOKUP(C24,'BG 092021'!B:D,3,FALSE),0),0)</f>
        <v>101040277</v>
      </c>
      <c r="H24" s="58"/>
      <c r="I24" s="58">
        <f>IF(F24="I",IFERROR(VLOOKUP(C24,'BG 092021'!B:F,5,FALSE),0),0)</f>
        <v>14652.439999999946</v>
      </c>
      <c r="J24" s="58"/>
      <c r="K24" s="70">
        <v>1720067851</v>
      </c>
      <c r="L24" s="58"/>
      <c r="M24" s="58">
        <v>249576.01000000024</v>
      </c>
      <c r="N24" s="58"/>
      <c r="O24" s="70"/>
      <c r="P24" s="58"/>
      <c r="Q24" s="58"/>
      <c r="R24" s="58"/>
    </row>
    <row r="25" spans="1:18" ht="12" customHeight="1">
      <c r="A25" s="511" t="s">
        <v>3</v>
      </c>
      <c r="B25" s="511" t="s">
        <v>17</v>
      </c>
      <c r="C25" s="524">
        <v>1111411202</v>
      </c>
      <c r="D25" s="511" t="s">
        <v>63</v>
      </c>
      <c r="E25" s="57" t="s">
        <v>147</v>
      </c>
      <c r="F25" s="57" t="s">
        <v>199</v>
      </c>
      <c r="G25" s="70">
        <f>IF(F25="I",IFERROR(VLOOKUP(C25,'BG 092021'!B:D,3,FALSE),0),0)</f>
        <v>166754163</v>
      </c>
      <c r="H25" s="58"/>
      <c r="I25" s="58">
        <f>IF(F25="I",IFERROR(VLOOKUP(C25,'BG 092021'!B:F,5,FALSE),0),0)</f>
        <v>24181.989999999991</v>
      </c>
      <c r="J25" s="58"/>
      <c r="K25" s="70">
        <v>18140673</v>
      </c>
      <c r="L25" s="58"/>
      <c r="M25" s="58">
        <v>2632.1499999999651</v>
      </c>
      <c r="N25" s="58"/>
      <c r="O25" s="70"/>
      <c r="P25" s="58"/>
      <c r="Q25" s="58"/>
      <c r="R25" s="58"/>
    </row>
    <row r="26" spans="1:18" ht="12" customHeight="1">
      <c r="A26" s="511" t="s">
        <v>3</v>
      </c>
      <c r="B26" s="511"/>
      <c r="C26" s="524">
        <v>11114113</v>
      </c>
      <c r="D26" s="511" t="s">
        <v>1044</v>
      </c>
      <c r="E26" s="57" t="s">
        <v>6</v>
      </c>
      <c r="F26" s="57" t="s">
        <v>198</v>
      </c>
      <c r="G26" s="70">
        <f>IF(F26="I",IFERROR(VLOOKUP(C26,'BG 092021'!B:D,3,FALSE),0),0)</f>
        <v>0</v>
      </c>
      <c r="H26" s="58"/>
      <c r="I26" s="58">
        <f>IF(F26="I",IFERROR(VLOOKUP(C26,'BG 092021'!B:F,5,FALSE),0),0)</f>
        <v>0</v>
      </c>
      <c r="J26" s="58"/>
      <c r="K26" s="70">
        <v>0</v>
      </c>
      <c r="L26" s="58"/>
      <c r="M26" s="58">
        <v>0</v>
      </c>
      <c r="N26" s="58"/>
      <c r="O26" s="70"/>
      <c r="P26" s="58"/>
      <c r="Q26" s="58"/>
      <c r="R26" s="58"/>
    </row>
    <row r="27" spans="1:18" ht="12" customHeight="1">
      <c r="A27" s="511" t="s">
        <v>3</v>
      </c>
      <c r="B27" s="511" t="s">
        <v>17</v>
      </c>
      <c r="C27" s="524">
        <v>1111411301</v>
      </c>
      <c r="D27" s="511" t="s">
        <v>64</v>
      </c>
      <c r="E27" s="57" t="s">
        <v>6</v>
      </c>
      <c r="F27" s="57" t="s">
        <v>199</v>
      </c>
      <c r="G27" s="70">
        <f>IF(F27="I",IFERROR(VLOOKUP(C27,'BG 092021'!B:D,3,FALSE),0),0)</f>
        <v>7805038290</v>
      </c>
      <c r="H27" s="58"/>
      <c r="I27" s="58">
        <f>IF(F27="I",IFERROR(VLOOKUP(C27,'BG 092021'!B:F,5,FALSE),0),0)</f>
        <v>1131853.9200000018</v>
      </c>
      <c r="J27" s="58"/>
      <c r="K27" s="70">
        <v>13451771479</v>
      </c>
      <c r="L27" s="58"/>
      <c r="M27" s="58">
        <v>1951806.38</v>
      </c>
      <c r="N27" s="58"/>
      <c r="O27" s="70"/>
      <c r="P27" s="58"/>
      <c r="Q27" s="58"/>
      <c r="R27" s="58"/>
    </row>
    <row r="28" spans="1:18" ht="12" customHeight="1">
      <c r="A28" s="511" t="s">
        <v>3</v>
      </c>
      <c r="B28" s="511" t="s">
        <v>17</v>
      </c>
      <c r="C28" s="524">
        <v>1111411302</v>
      </c>
      <c r="D28" s="511" t="s">
        <v>63</v>
      </c>
      <c r="E28" s="57" t="s">
        <v>147</v>
      </c>
      <c r="F28" s="57" t="s">
        <v>199</v>
      </c>
      <c r="G28" s="70">
        <f>IF(F28="I",IFERROR(VLOOKUP(C28,'BG 092021'!B:D,3,FALSE),0),0)</f>
        <v>92608599</v>
      </c>
      <c r="H28" s="58"/>
      <c r="I28" s="58">
        <f>IF(F28="I",IFERROR(VLOOKUP(C28,'BG 092021'!B:F,5,FALSE),0),0)</f>
        <v>13429.709999999963</v>
      </c>
      <c r="J28" s="58"/>
      <c r="K28" s="70">
        <v>0</v>
      </c>
      <c r="L28" s="58"/>
      <c r="M28" s="58">
        <v>0</v>
      </c>
      <c r="N28" s="58"/>
      <c r="O28" s="70"/>
      <c r="P28" s="58"/>
      <c r="Q28" s="58"/>
      <c r="R28" s="58"/>
    </row>
    <row r="29" spans="1:18" ht="12" customHeight="1">
      <c r="A29" s="511" t="s">
        <v>3</v>
      </c>
      <c r="B29" s="511"/>
      <c r="C29" s="524">
        <v>1111412</v>
      </c>
      <c r="D29" s="511" t="s">
        <v>476</v>
      </c>
      <c r="E29" s="57" t="s">
        <v>6</v>
      </c>
      <c r="F29" s="57" t="s">
        <v>198</v>
      </c>
      <c r="G29" s="70">
        <f>IF(F29="I",IFERROR(VLOOKUP(C29,'BG 092021'!B:D,3,FALSE),0),0)</f>
        <v>0</v>
      </c>
      <c r="H29" s="58"/>
      <c r="I29" s="58">
        <f>IF(F29="I",IFERROR(VLOOKUP(C29,'BG 092021'!B:F,5,FALSE),0),0)</f>
        <v>0</v>
      </c>
      <c r="J29" s="58"/>
      <c r="K29" s="70">
        <v>0</v>
      </c>
      <c r="L29" s="58"/>
      <c r="M29" s="58">
        <v>0</v>
      </c>
      <c r="N29" s="58"/>
      <c r="O29" s="70"/>
      <c r="P29" s="58"/>
      <c r="Q29" s="58"/>
      <c r="R29" s="58"/>
    </row>
    <row r="30" spans="1:18" ht="12" customHeight="1">
      <c r="A30" s="511" t="s">
        <v>3</v>
      </c>
      <c r="B30" s="511"/>
      <c r="C30" s="524">
        <v>11114121</v>
      </c>
      <c r="D30" s="511" t="s">
        <v>477</v>
      </c>
      <c r="E30" s="57" t="s">
        <v>6</v>
      </c>
      <c r="F30" s="57" t="s">
        <v>198</v>
      </c>
      <c r="G30" s="70">
        <f>IF(F30="I",IFERROR(VLOOKUP(C30,'BG 092021'!B:D,3,FALSE),0),0)</f>
        <v>0</v>
      </c>
      <c r="H30" s="58"/>
      <c r="I30" s="58">
        <f>IF(F30="I",IFERROR(VLOOKUP(C30,'BG 092021'!B:F,5,FALSE),0),0)</f>
        <v>0</v>
      </c>
      <c r="J30" s="58"/>
      <c r="K30" s="70">
        <v>0</v>
      </c>
      <c r="L30" s="58"/>
      <c r="M30" s="58">
        <v>0</v>
      </c>
      <c r="N30" s="58"/>
      <c r="O30" s="70"/>
      <c r="P30" s="58"/>
      <c r="Q30" s="58"/>
      <c r="R30" s="58"/>
    </row>
    <row r="31" spans="1:18" ht="12" customHeight="1">
      <c r="A31" s="511" t="s">
        <v>3</v>
      </c>
      <c r="B31" s="511" t="s">
        <v>17</v>
      </c>
      <c r="C31" s="524">
        <v>1111412101</v>
      </c>
      <c r="D31" s="511" t="s">
        <v>64</v>
      </c>
      <c r="E31" s="57" t="s">
        <v>6</v>
      </c>
      <c r="F31" s="57" t="s">
        <v>199</v>
      </c>
      <c r="G31" s="70">
        <f>IF(F31="I",IFERROR(VLOOKUP(C31,'BG 092021'!B:D,3,FALSE),0),0)</f>
        <v>0</v>
      </c>
      <c r="H31" s="58"/>
      <c r="I31" s="58">
        <f>IF(F31="I",IFERROR(VLOOKUP(C31,'BG 092021'!B:F,5,FALSE),0),0)</f>
        <v>0</v>
      </c>
      <c r="J31" s="58"/>
      <c r="K31" s="70">
        <v>0</v>
      </c>
      <c r="L31" s="58"/>
      <c r="M31" s="58">
        <v>0</v>
      </c>
      <c r="N31" s="58"/>
      <c r="O31" s="70"/>
      <c r="P31" s="58"/>
      <c r="Q31" s="58"/>
      <c r="R31" s="58"/>
    </row>
    <row r="32" spans="1:18" ht="12" customHeight="1">
      <c r="A32" s="511" t="s">
        <v>3</v>
      </c>
      <c r="B32" s="511" t="s">
        <v>17</v>
      </c>
      <c r="C32" s="524">
        <v>1111412102</v>
      </c>
      <c r="D32" s="511" t="s">
        <v>63</v>
      </c>
      <c r="E32" s="57" t="s">
        <v>147</v>
      </c>
      <c r="F32" s="57" t="s">
        <v>199</v>
      </c>
      <c r="G32" s="70">
        <f>IF(F32="I",IFERROR(VLOOKUP(C32,'BG 092021'!B:D,3,FALSE),0),0)</f>
        <v>0</v>
      </c>
      <c r="H32" s="58"/>
      <c r="I32" s="58">
        <f>IF(F32="I",IFERROR(VLOOKUP(C32,'BG 092021'!B:F,5,FALSE),0),0)</f>
        <v>0</v>
      </c>
      <c r="J32" s="58"/>
      <c r="K32" s="70">
        <v>0</v>
      </c>
      <c r="L32" s="58"/>
      <c r="M32" s="58">
        <v>0</v>
      </c>
      <c r="N32" s="58"/>
      <c r="O32" s="70"/>
      <c r="P32" s="58"/>
      <c r="Q32" s="58"/>
      <c r="R32" s="58"/>
    </row>
    <row r="33" spans="1:18" ht="12" customHeight="1">
      <c r="A33" s="511" t="s">
        <v>3</v>
      </c>
      <c r="B33" s="511"/>
      <c r="C33" s="524">
        <v>11114122</v>
      </c>
      <c r="D33" s="511" t="s">
        <v>478</v>
      </c>
      <c r="E33" s="57" t="s">
        <v>147</v>
      </c>
      <c r="F33" s="57" t="s">
        <v>198</v>
      </c>
      <c r="G33" s="70">
        <f>IF(F33="I",IFERROR(VLOOKUP(C33,'BG 092021'!B:D,3,FALSE),0),0)</f>
        <v>0</v>
      </c>
      <c r="H33" s="58"/>
      <c r="I33" s="58">
        <f>IF(F33="I",IFERROR(VLOOKUP(C33,'BG 092021'!B:F,5,FALSE),0),0)</f>
        <v>0</v>
      </c>
      <c r="J33" s="58"/>
      <c r="K33" s="70">
        <v>0</v>
      </c>
      <c r="L33" s="58"/>
      <c r="M33" s="58">
        <v>0</v>
      </c>
      <c r="N33" s="58"/>
      <c r="O33" s="70"/>
      <c r="P33" s="58"/>
      <c r="Q33" s="58"/>
      <c r="R33" s="58"/>
    </row>
    <row r="34" spans="1:18" ht="12" customHeight="1">
      <c r="A34" s="511" t="s">
        <v>3</v>
      </c>
      <c r="B34" s="511" t="s">
        <v>17</v>
      </c>
      <c r="C34" s="524">
        <v>1111412201</v>
      </c>
      <c r="D34" s="511" t="s">
        <v>64</v>
      </c>
      <c r="E34" s="57" t="s">
        <v>6</v>
      </c>
      <c r="F34" s="57" t="s">
        <v>199</v>
      </c>
      <c r="G34" s="70">
        <f>IF(F34="I",IFERROR(VLOOKUP(C34,'BG 092021'!B:D,3,FALSE),0),0)</f>
        <v>5000000</v>
      </c>
      <c r="H34" s="58"/>
      <c r="I34" s="58">
        <f>IF(F34="I",IFERROR(VLOOKUP(C34,'BG 092021'!B:F,5,FALSE),0),0)</f>
        <v>725.08000000007451</v>
      </c>
      <c r="J34" s="58"/>
      <c r="K34" s="70">
        <v>0</v>
      </c>
      <c r="L34" s="58"/>
      <c r="M34" s="58">
        <v>0</v>
      </c>
      <c r="N34" s="58"/>
      <c r="O34" s="70"/>
      <c r="P34" s="58"/>
      <c r="Q34" s="58"/>
      <c r="R34" s="58"/>
    </row>
    <row r="35" spans="1:18" ht="12" customHeight="1">
      <c r="A35" s="511" t="s">
        <v>3</v>
      </c>
      <c r="B35" s="511" t="s">
        <v>17</v>
      </c>
      <c r="C35" s="524">
        <v>1111412202</v>
      </c>
      <c r="D35" s="511" t="s">
        <v>63</v>
      </c>
      <c r="E35" s="57" t="s">
        <v>147</v>
      </c>
      <c r="F35" s="57" t="s">
        <v>199</v>
      </c>
      <c r="G35" s="70">
        <f>IF(F35="I",IFERROR(VLOOKUP(C35,'BG 092021'!B:D,3,FALSE),0),0)</f>
        <v>21066669</v>
      </c>
      <c r="H35" s="58"/>
      <c r="I35" s="58">
        <f>IF(F35="I",IFERROR(VLOOKUP(C35,'BG 092021'!B:F,5,FALSE),0),0)</f>
        <v>3055</v>
      </c>
      <c r="J35" s="58"/>
      <c r="K35" s="70">
        <v>0</v>
      </c>
      <c r="L35" s="58"/>
      <c r="M35" s="58">
        <v>0</v>
      </c>
      <c r="N35" s="58"/>
      <c r="O35" s="70"/>
      <c r="P35" s="58"/>
      <c r="Q35" s="58"/>
      <c r="R35" s="58"/>
    </row>
    <row r="36" spans="1:18" ht="12" customHeight="1">
      <c r="A36" s="511" t="s">
        <v>3</v>
      </c>
      <c r="B36" s="511"/>
      <c r="C36" s="524">
        <v>11114123</v>
      </c>
      <c r="D36" s="511" t="s">
        <v>1144</v>
      </c>
      <c r="E36" s="57" t="s">
        <v>6</v>
      </c>
      <c r="F36" s="57" t="s">
        <v>198</v>
      </c>
      <c r="G36" s="70">
        <f>IF(F36="I",IFERROR(VLOOKUP(C36,'BG 092021'!B:D,3,FALSE),0),0)</f>
        <v>0</v>
      </c>
      <c r="H36" s="58"/>
      <c r="I36" s="58">
        <f>IF(F36="I",IFERROR(VLOOKUP(C36,'BG 092021'!B:F,5,FALSE),0),0)</f>
        <v>0</v>
      </c>
      <c r="J36" s="58"/>
      <c r="K36" s="70">
        <v>0</v>
      </c>
      <c r="L36" s="58"/>
      <c r="M36" s="58">
        <v>0</v>
      </c>
      <c r="N36" s="58"/>
      <c r="O36" s="70"/>
      <c r="P36" s="58"/>
      <c r="Q36" s="58"/>
      <c r="R36" s="58"/>
    </row>
    <row r="37" spans="1:18" ht="12" customHeight="1">
      <c r="A37" s="511" t="s">
        <v>3</v>
      </c>
      <c r="B37" s="511" t="s">
        <v>17</v>
      </c>
      <c r="C37" s="524">
        <v>1111412301</v>
      </c>
      <c r="D37" s="511" t="s">
        <v>64</v>
      </c>
      <c r="E37" s="57" t="s">
        <v>6</v>
      </c>
      <c r="F37" s="57" t="s">
        <v>199</v>
      </c>
      <c r="G37" s="70">
        <f>IF(F37="I",IFERROR(VLOOKUP(C37,'BG 092021'!B:D,3,FALSE),0),0)</f>
        <v>11050000</v>
      </c>
      <c r="H37" s="58"/>
      <c r="I37" s="58">
        <f>IF(F37="I",IFERROR(VLOOKUP(C37,'BG 092021'!B:F,5,FALSE),0),0)</f>
        <v>1602.4300000000003</v>
      </c>
      <c r="J37" s="58"/>
      <c r="K37" s="70">
        <v>0</v>
      </c>
      <c r="L37" s="58"/>
      <c r="M37" s="58">
        <v>0</v>
      </c>
      <c r="N37" s="58"/>
      <c r="O37" s="70"/>
      <c r="P37" s="58"/>
      <c r="Q37" s="58"/>
      <c r="R37" s="58"/>
    </row>
    <row r="38" spans="1:18" ht="12" customHeight="1">
      <c r="A38" s="511" t="s">
        <v>3</v>
      </c>
      <c r="B38" s="511" t="s">
        <v>17</v>
      </c>
      <c r="C38" s="524">
        <v>1111412302</v>
      </c>
      <c r="D38" s="511" t="s">
        <v>63</v>
      </c>
      <c r="E38" s="57" t="s">
        <v>147</v>
      </c>
      <c r="F38" s="57" t="s">
        <v>199</v>
      </c>
      <c r="G38" s="70">
        <f>IF(F38="I",IFERROR(VLOOKUP(C38,'BG 092021'!B:D,3,FALSE),0),0)</f>
        <v>34547957.399999999</v>
      </c>
      <c r="H38" s="58"/>
      <c r="I38" s="58">
        <f>IF(F38="I",IFERROR(VLOOKUP(C38,'BG 092021'!B:F,5,FALSE),0),0)</f>
        <v>5010</v>
      </c>
      <c r="J38" s="58"/>
      <c r="K38" s="70">
        <v>0</v>
      </c>
      <c r="L38" s="58"/>
      <c r="M38" s="58">
        <v>0</v>
      </c>
      <c r="N38" s="58"/>
      <c r="O38" s="70"/>
      <c r="P38" s="58"/>
      <c r="Q38" s="58"/>
      <c r="R38" s="58"/>
    </row>
    <row r="39" spans="1:18" ht="12" customHeight="1">
      <c r="A39" s="511" t="s">
        <v>3</v>
      </c>
      <c r="B39" s="511"/>
      <c r="C39" s="524">
        <v>111142</v>
      </c>
      <c r="D39" s="511" t="s">
        <v>479</v>
      </c>
      <c r="E39" s="57" t="s">
        <v>147</v>
      </c>
      <c r="F39" s="57" t="s">
        <v>198</v>
      </c>
      <c r="G39" s="70">
        <f>IF(F39="I",IFERROR(VLOOKUP(C39,'BG 092021'!B:D,3,FALSE),0),0)</f>
        <v>0</v>
      </c>
      <c r="H39" s="58"/>
      <c r="I39" s="58">
        <f>IF(F39="I",IFERROR(VLOOKUP(C39,'BG 092021'!B:F,5,FALSE),0),0)</f>
        <v>0</v>
      </c>
      <c r="J39" s="58"/>
      <c r="K39" s="70">
        <v>0</v>
      </c>
      <c r="L39" s="58"/>
      <c r="M39" s="58">
        <v>0</v>
      </c>
      <c r="N39" s="58"/>
      <c r="O39" s="70"/>
      <c r="P39" s="58"/>
      <c r="Q39" s="58"/>
      <c r="R39" s="58"/>
    </row>
    <row r="40" spans="1:18" ht="12" customHeight="1">
      <c r="A40" s="511" t="s">
        <v>3</v>
      </c>
      <c r="B40" s="511"/>
      <c r="C40" s="524">
        <v>1111421</v>
      </c>
      <c r="D40" s="511" t="s">
        <v>1325</v>
      </c>
      <c r="E40" s="57" t="s">
        <v>147</v>
      </c>
      <c r="F40" s="57" t="s">
        <v>198</v>
      </c>
      <c r="G40" s="70">
        <f>IF(F40="I",IFERROR(VLOOKUP(C40,'BG 092021'!B:D,3,FALSE),0),0)</f>
        <v>0</v>
      </c>
      <c r="H40" s="58"/>
      <c r="I40" s="58">
        <f>IF(F40="I",IFERROR(VLOOKUP(C40,'BG 092021'!B:F,5,FALSE),0),0)</f>
        <v>0</v>
      </c>
      <c r="J40" s="58"/>
      <c r="K40" s="70">
        <v>0</v>
      </c>
      <c r="L40" s="58"/>
      <c r="M40" s="58">
        <v>0</v>
      </c>
      <c r="N40" s="58"/>
      <c r="O40" s="70"/>
      <c r="P40" s="58"/>
      <c r="Q40" s="58"/>
      <c r="R40" s="58"/>
    </row>
    <row r="41" spans="1:18" ht="12" customHeight="1">
      <c r="A41" s="511" t="s">
        <v>3</v>
      </c>
      <c r="B41" s="511"/>
      <c r="C41" s="524">
        <v>11114211</v>
      </c>
      <c r="D41" s="511" t="s">
        <v>354</v>
      </c>
      <c r="E41" s="57" t="s">
        <v>147</v>
      </c>
      <c r="F41" s="57" t="s">
        <v>198</v>
      </c>
      <c r="G41" s="70">
        <f>IF(F41="I",IFERROR(VLOOKUP(C41,'BG 092021'!B:D,3,FALSE),0),0)</f>
        <v>0</v>
      </c>
      <c r="H41" s="58"/>
      <c r="I41" s="58">
        <f>IF(F41="I",IFERROR(VLOOKUP(C41,'BG 092021'!B:F,5,FALSE),0),0)</f>
        <v>0</v>
      </c>
      <c r="J41" s="58"/>
      <c r="K41" s="70">
        <v>0</v>
      </c>
      <c r="L41" s="58"/>
      <c r="M41" s="58">
        <v>0</v>
      </c>
      <c r="N41" s="58"/>
      <c r="O41" s="70"/>
      <c r="P41" s="58"/>
      <c r="Q41" s="58"/>
      <c r="R41" s="58"/>
    </row>
    <row r="42" spans="1:18" ht="12" customHeight="1">
      <c r="A42" s="511" t="s">
        <v>3</v>
      </c>
      <c r="B42" s="511" t="s">
        <v>17</v>
      </c>
      <c r="C42" s="524">
        <v>1111421101</v>
      </c>
      <c r="D42" s="511" t="s">
        <v>63</v>
      </c>
      <c r="E42" s="57" t="s">
        <v>147</v>
      </c>
      <c r="F42" s="57" t="s">
        <v>199</v>
      </c>
      <c r="G42" s="70">
        <f>IF(F42="I",IFERROR(VLOOKUP(C42,'BG 092021'!B:D,3,FALSE),0),0)</f>
        <v>2074946.4</v>
      </c>
      <c r="H42" s="58"/>
      <c r="I42" s="58">
        <f>IF(F42="I",IFERROR(VLOOKUP(C42,'BG 092021'!B:F,5,FALSE),0),0)</f>
        <v>300.89999999944121</v>
      </c>
      <c r="J42" s="58"/>
      <c r="K42" s="70">
        <v>0</v>
      </c>
      <c r="L42" s="58"/>
      <c r="M42" s="58">
        <v>0</v>
      </c>
      <c r="N42" s="58"/>
      <c r="O42" s="70"/>
      <c r="P42" s="58"/>
      <c r="Q42" s="58"/>
      <c r="R42" s="58"/>
    </row>
    <row r="43" spans="1:18" ht="12" customHeight="1">
      <c r="A43" s="511" t="s">
        <v>3</v>
      </c>
      <c r="B43" s="511"/>
      <c r="C43" s="524">
        <v>112</v>
      </c>
      <c r="D43" s="511" t="s">
        <v>356</v>
      </c>
      <c r="E43" s="57" t="s">
        <v>6</v>
      </c>
      <c r="F43" s="57" t="s">
        <v>198</v>
      </c>
      <c r="G43" s="70">
        <f>IF(F43="I",IFERROR(VLOOKUP(C43,'BG 092021'!B:D,3,FALSE),0),0)</f>
        <v>0</v>
      </c>
      <c r="H43" s="58"/>
      <c r="I43" s="58">
        <f>IF(F43="I",IFERROR(VLOOKUP(C43,'BG 092021'!B:F,5,FALSE),0),0)</f>
        <v>0</v>
      </c>
      <c r="J43" s="58"/>
      <c r="K43" s="70">
        <v>0</v>
      </c>
      <c r="L43" s="58"/>
      <c r="M43" s="58">
        <v>0</v>
      </c>
      <c r="N43" s="58"/>
      <c r="O43" s="70"/>
      <c r="P43" s="58"/>
      <c r="Q43" s="58"/>
      <c r="R43" s="58"/>
    </row>
    <row r="44" spans="1:18" ht="12" customHeight="1">
      <c r="A44" s="511" t="s">
        <v>3</v>
      </c>
      <c r="B44" s="511"/>
      <c r="C44" s="524">
        <v>11201</v>
      </c>
      <c r="D44" s="511" t="s">
        <v>221</v>
      </c>
      <c r="E44" s="57" t="s">
        <v>6</v>
      </c>
      <c r="F44" s="57" t="s">
        <v>198</v>
      </c>
      <c r="G44" s="70">
        <f>IF(F44="I",IFERROR(VLOOKUP(C44,'BG 092021'!B:D,3,FALSE),0),0)</f>
        <v>0</v>
      </c>
      <c r="H44" s="58"/>
      <c r="I44" s="58">
        <f>IF(F44="I",IFERROR(VLOOKUP(C44,'BG 092021'!B:F,5,FALSE),0),0)</f>
        <v>0</v>
      </c>
      <c r="J44" s="58"/>
      <c r="K44" s="70">
        <v>0</v>
      </c>
      <c r="L44" s="58"/>
      <c r="M44" s="58">
        <v>0</v>
      </c>
      <c r="N44" s="58"/>
      <c r="O44" s="70"/>
      <c r="P44" s="58"/>
      <c r="Q44" s="58"/>
      <c r="R44" s="58"/>
    </row>
    <row r="45" spans="1:18" ht="12" customHeight="1">
      <c r="A45" s="511" t="s">
        <v>3</v>
      </c>
      <c r="B45" s="511"/>
      <c r="C45" s="524">
        <v>112011</v>
      </c>
      <c r="D45" s="511" t="s">
        <v>480</v>
      </c>
      <c r="E45" s="57" t="s">
        <v>6</v>
      </c>
      <c r="F45" s="57" t="s">
        <v>198</v>
      </c>
      <c r="G45" s="70">
        <f>IF(F45="I",IFERROR(VLOOKUP(C45,'BG 092021'!B:D,3,FALSE),0),0)</f>
        <v>0</v>
      </c>
      <c r="H45" s="58"/>
      <c r="I45" s="58">
        <f>IF(F45="I",IFERROR(VLOOKUP(C45,'BG 092021'!B:F,5,FALSE),0),0)</f>
        <v>0</v>
      </c>
      <c r="J45" s="58"/>
      <c r="K45" s="70">
        <v>0</v>
      </c>
      <c r="L45" s="58"/>
      <c r="M45" s="58">
        <v>0</v>
      </c>
      <c r="N45" s="58"/>
      <c r="O45" s="70"/>
      <c r="P45" s="58"/>
      <c r="Q45" s="58"/>
      <c r="R45" s="58"/>
    </row>
    <row r="46" spans="1:18" ht="12" customHeight="1">
      <c r="A46" s="511" t="s">
        <v>3</v>
      </c>
      <c r="B46" s="511"/>
      <c r="C46" s="524">
        <v>1120111</v>
      </c>
      <c r="D46" s="511" t="s">
        <v>481</v>
      </c>
      <c r="E46" s="57" t="s">
        <v>6</v>
      </c>
      <c r="F46" s="57" t="s">
        <v>198</v>
      </c>
      <c r="G46" s="70">
        <f>IF(F46="I",IFERROR(VLOOKUP(C46,'BG 092021'!B:D,3,FALSE),0),0)</f>
        <v>0</v>
      </c>
      <c r="H46" s="58"/>
      <c r="I46" s="58">
        <f>IF(F46="I",IFERROR(VLOOKUP(C46,'BG 092021'!B:F,5,FALSE),0),0)</f>
        <v>0</v>
      </c>
      <c r="J46" s="58"/>
      <c r="K46" s="70">
        <v>0</v>
      </c>
      <c r="L46" s="58"/>
      <c r="M46" s="58">
        <v>0</v>
      </c>
      <c r="N46" s="58"/>
      <c r="O46" s="70"/>
      <c r="P46" s="58"/>
      <c r="Q46" s="58"/>
      <c r="R46" s="58"/>
    </row>
    <row r="47" spans="1:18" ht="12" customHeight="1">
      <c r="A47" s="511" t="s">
        <v>3</v>
      </c>
      <c r="B47" s="511"/>
      <c r="C47" s="524">
        <v>11201111</v>
      </c>
      <c r="D47" s="511" t="s">
        <v>482</v>
      </c>
      <c r="E47" s="57" t="s">
        <v>6</v>
      </c>
      <c r="F47" s="57" t="s">
        <v>198</v>
      </c>
      <c r="G47" s="70">
        <f>IF(F47="I",IFERROR(VLOOKUP(C47,'BG 092021'!B:D,3,FALSE),0),0)</f>
        <v>0</v>
      </c>
      <c r="H47" s="58"/>
      <c r="I47" s="58">
        <f>IF(F47="I",IFERROR(VLOOKUP(C47,'BG 092021'!B:F,5,FALSE),0),0)</f>
        <v>0</v>
      </c>
      <c r="J47" s="58"/>
      <c r="K47" s="70">
        <v>0</v>
      </c>
      <c r="L47" s="58"/>
      <c r="M47" s="58">
        <v>0</v>
      </c>
      <c r="N47" s="58"/>
      <c r="O47" s="70"/>
      <c r="P47" s="58"/>
      <c r="Q47" s="58"/>
      <c r="R47" s="58"/>
    </row>
    <row r="48" spans="1:18" ht="12" customHeight="1">
      <c r="A48" s="511" t="s">
        <v>3</v>
      </c>
      <c r="B48" s="511"/>
      <c r="C48" s="524">
        <v>1120111101</v>
      </c>
      <c r="D48" s="511" t="s">
        <v>483</v>
      </c>
      <c r="E48" s="57" t="s">
        <v>6</v>
      </c>
      <c r="F48" s="57" t="s">
        <v>199</v>
      </c>
      <c r="G48" s="70">
        <f>IF(F48="I",IFERROR(VLOOKUP(C48,'BG 092021'!B:D,3,FALSE),0),0)</f>
        <v>0</v>
      </c>
      <c r="H48" s="58"/>
      <c r="I48" s="58">
        <f>IF(F48="I",IFERROR(VLOOKUP(C48,'BG 092021'!B:F,5,FALSE),0),0)</f>
        <v>0</v>
      </c>
      <c r="J48" s="58"/>
      <c r="K48" s="70">
        <v>0</v>
      </c>
      <c r="L48" s="58"/>
      <c r="M48" s="58">
        <v>0</v>
      </c>
      <c r="N48" s="58"/>
      <c r="O48" s="70"/>
      <c r="P48" s="58"/>
      <c r="Q48" s="58"/>
      <c r="R48" s="58"/>
    </row>
    <row r="49" spans="1:18" ht="12" customHeight="1">
      <c r="A49" s="511" t="s">
        <v>3</v>
      </c>
      <c r="B49" s="511"/>
      <c r="C49" s="524">
        <v>1120111102</v>
      </c>
      <c r="D49" s="511" t="s">
        <v>484</v>
      </c>
      <c r="E49" s="57" t="s">
        <v>147</v>
      </c>
      <c r="F49" s="57" t="s">
        <v>199</v>
      </c>
      <c r="G49" s="70">
        <f>IF(F49="I",IFERROR(VLOOKUP(C49,'BG 092021'!B:D,3,FALSE),0),0)</f>
        <v>0</v>
      </c>
      <c r="H49" s="58"/>
      <c r="I49" s="58">
        <f>IF(F49="I",IFERROR(VLOOKUP(C49,'BG 092021'!B:F,5,FALSE),0),0)</f>
        <v>0</v>
      </c>
      <c r="J49" s="58"/>
      <c r="K49" s="70">
        <v>0</v>
      </c>
      <c r="L49" s="58"/>
      <c r="M49" s="58">
        <v>0</v>
      </c>
      <c r="N49" s="58"/>
      <c r="O49" s="70"/>
      <c r="P49" s="58"/>
      <c r="Q49" s="58"/>
      <c r="R49" s="58"/>
    </row>
    <row r="50" spans="1:18" ht="12" customHeight="1">
      <c r="A50" s="511" t="s">
        <v>3</v>
      </c>
      <c r="B50" s="511"/>
      <c r="C50" s="524">
        <v>11201112</v>
      </c>
      <c r="D50" s="511" t="s">
        <v>377</v>
      </c>
      <c r="E50" s="57" t="s">
        <v>6</v>
      </c>
      <c r="F50" s="57" t="s">
        <v>198</v>
      </c>
      <c r="G50" s="70">
        <f>IF(F50="I",IFERROR(VLOOKUP(C50,'BG 092021'!B:D,3,FALSE),0),0)</f>
        <v>0</v>
      </c>
      <c r="H50" s="58"/>
      <c r="I50" s="58">
        <f>IF(F50="I",IFERROR(VLOOKUP(C50,'BG 092021'!B:F,5,FALSE),0),0)</f>
        <v>0</v>
      </c>
      <c r="J50" s="58"/>
      <c r="K50" s="70">
        <v>0</v>
      </c>
      <c r="L50" s="58"/>
      <c r="M50" s="58">
        <v>0</v>
      </c>
      <c r="N50" s="58"/>
      <c r="O50" s="70"/>
      <c r="P50" s="58"/>
      <c r="Q50" s="58"/>
      <c r="R50" s="58"/>
    </row>
    <row r="51" spans="1:18" ht="12" customHeight="1">
      <c r="A51" s="511" t="s">
        <v>3</v>
      </c>
      <c r="B51" s="511"/>
      <c r="C51" s="524">
        <v>1120111201</v>
      </c>
      <c r="D51" s="511" t="s">
        <v>485</v>
      </c>
      <c r="E51" s="57" t="s">
        <v>6</v>
      </c>
      <c r="F51" s="57" t="s">
        <v>199</v>
      </c>
      <c r="G51" s="70">
        <f>IF(F51="I",IFERROR(VLOOKUP(C51,'BG 092021'!B:D,3,FALSE),0),0)</f>
        <v>0</v>
      </c>
      <c r="H51" s="58"/>
      <c r="I51" s="58">
        <f>IF(F51="I",IFERROR(VLOOKUP(C51,'BG 092021'!B:F,5,FALSE),0),0)</f>
        <v>0</v>
      </c>
      <c r="J51" s="58"/>
      <c r="K51" s="70">
        <v>0</v>
      </c>
      <c r="L51" s="58"/>
      <c r="M51" s="58">
        <v>0</v>
      </c>
      <c r="N51" s="58"/>
      <c r="O51" s="70"/>
      <c r="P51" s="58"/>
      <c r="Q51" s="58"/>
      <c r="R51" s="58"/>
    </row>
    <row r="52" spans="1:18" ht="12" customHeight="1">
      <c r="A52" s="511" t="s">
        <v>3</v>
      </c>
      <c r="B52" s="511"/>
      <c r="C52" s="524">
        <v>1120111202</v>
      </c>
      <c r="D52" s="511" t="s">
        <v>486</v>
      </c>
      <c r="E52" s="57" t="s">
        <v>147</v>
      </c>
      <c r="F52" s="57" t="s">
        <v>199</v>
      </c>
      <c r="G52" s="70">
        <f>IF(F52="I",IFERROR(VLOOKUP(C52,'BG 092021'!B:D,3,FALSE),0),0)</f>
        <v>0</v>
      </c>
      <c r="H52" s="58"/>
      <c r="I52" s="58">
        <f>IF(F52="I",IFERROR(VLOOKUP(C52,'BG 092021'!B:F,5,FALSE),0),0)</f>
        <v>0</v>
      </c>
      <c r="J52" s="58"/>
      <c r="K52" s="70">
        <v>0</v>
      </c>
      <c r="L52" s="58"/>
      <c r="M52" s="58">
        <v>0</v>
      </c>
      <c r="N52" s="58"/>
      <c r="O52" s="70"/>
      <c r="P52" s="58"/>
      <c r="Q52" s="58"/>
      <c r="R52" s="58"/>
    </row>
    <row r="53" spans="1:18" ht="12" customHeight="1">
      <c r="A53" s="511" t="s">
        <v>3</v>
      </c>
      <c r="B53" s="511"/>
      <c r="C53" s="524">
        <v>1120112</v>
      </c>
      <c r="D53" s="511" t="s">
        <v>487</v>
      </c>
      <c r="E53" s="57" t="s">
        <v>6</v>
      </c>
      <c r="F53" s="57" t="s">
        <v>198</v>
      </c>
      <c r="G53" s="70">
        <f>IF(F53="I",IFERROR(VLOOKUP(C53,'BG 092021'!B:D,3,FALSE),0),0)</f>
        <v>0</v>
      </c>
      <c r="H53" s="58"/>
      <c r="I53" s="58">
        <f>IF(F53="I",IFERROR(VLOOKUP(C53,'BG 092021'!B:F,5,FALSE),0),0)</f>
        <v>0</v>
      </c>
      <c r="J53" s="58"/>
      <c r="K53" s="70">
        <v>0</v>
      </c>
      <c r="L53" s="58"/>
      <c r="M53" s="58">
        <v>0</v>
      </c>
      <c r="N53" s="58"/>
      <c r="O53" s="70"/>
      <c r="P53" s="58"/>
      <c r="Q53" s="58"/>
      <c r="R53" s="58"/>
    </row>
    <row r="54" spans="1:18" ht="12" customHeight="1">
      <c r="A54" s="511" t="s">
        <v>3</v>
      </c>
      <c r="B54" s="511"/>
      <c r="C54" s="524">
        <v>11201121</v>
      </c>
      <c r="D54" s="511" t="s">
        <v>482</v>
      </c>
      <c r="E54" s="57" t="s">
        <v>6</v>
      </c>
      <c r="F54" s="57" t="s">
        <v>198</v>
      </c>
      <c r="G54" s="70">
        <f>IF(F54="I",IFERROR(VLOOKUP(C54,'BG 092021'!B:D,3,FALSE),0),0)</f>
        <v>0</v>
      </c>
      <c r="H54" s="58"/>
      <c r="I54" s="58">
        <f>IF(F54="I",IFERROR(VLOOKUP(C54,'BG 092021'!B:F,5,FALSE),0),0)</f>
        <v>0</v>
      </c>
      <c r="J54" s="58"/>
      <c r="K54" s="70">
        <v>0</v>
      </c>
      <c r="L54" s="58"/>
      <c r="M54" s="58">
        <v>0</v>
      </c>
      <c r="N54" s="58"/>
      <c r="O54" s="70"/>
      <c r="P54" s="58"/>
      <c r="Q54" s="58"/>
      <c r="R54" s="58"/>
    </row>
    <row r="55" spans="1:18" ht="12" customHeight="1">
      <c r="A55" s="511" t="s">
        <v>3</v>
      </c>
      <c r="B55" s="511" t="s">
        <v>972</v>
      </c>
      <c r="C55" s="524">
        <v>1120112101</v>
      </c>
      <c r="D55" s="511" t="s">
        <v>483</v>
      </c>
      <c r="E55" s="57" t="s">
        <v>6</v>
      </c>
      <c r="F55" s="57" t="s">
        <v>199</v>
      </c>
      <c r="G55" s="70">
        <f>IF(F55="I",IFERROR(VLOOKUP(C55,'BG 092021'!B:D,3,FALSE),0),0)</f>
        <v>2241046</v>
      </c>
      <c r="H55" s="58"/>
      <c r="I55" s="58">
        <f>IF(F55="I",IFERROR(VLOOKUP(C55,'BG 092021'!B:F,5,FALSE),0),0)</f>
        <v>324.98999999836087</v>
      </c>
      <c r="J55" s="58"/>
      <c r="K55" s="70">
        <v>31469310</v>
      </c>
      <c r="L55" s="58"/>
      <c r="M55" s="58">
        <v>4566.09</v>
      </c>
      <c r="N55" s="58"/>
      <c r="O55" s="70"/>
      <c r="P55" s="58"/>
      <c r="Q55" s="58"/>
      <c r="R55" s="58"/>
    </row>
    <row r="56" spans="1:18" ht="12" customHeight="1">
      <c r="A56" s="511" t="s">
        <v>3</v>
      </c>
      <c r="B56" s="511" t="s">
        <v>972</v>
      </c>
      <c r="C56" s="524">
        <v>1120112102</v>
      </c>
      <c r="D56" s="511" t="s">
        <v>484</v>
      </c>
      <c r="E56" s="57" t="s">
        <v>147</v>
      </c>
      <c r="F56" s="57" t="s">
        <v>199</v>
      </c>
      <c r="G56" s="70">
        <f>IF(F56="I",IFERROR(VLOOKUP(C56,'BG 092021'!B:D,3,FALSE),0),0)</f>
        <v>9373392</v>
      </c>
      <c r="H56" s="58"/>
      <c r="I56" s="58">
        <f>IF(F56="I",IFERROR(VLOOKUP(C56,'BG 092021'!B:F,5,FALSE),0),0)</f>
        <v>1359.2900000000373</v>
      </c>
      <c r="J56" s="58"/>
      <c r="K56" s="70">
        <v>0</v>
      </c>
      <c r="L56" s="58"/>
      <c r="M56" s="58">
        <v>0</v>
      </c>
      <c r="N56" s="58"/>
      <c r="O56" s="70"/>
      <c r="P56" s="58"/>
      <c r="Q56" s="58"/>
      <c r="R56" s="58"/>
    </row>
    <row r="57" spans="1:18" ht="12" customHeight="1">
      <c r="A57" s="511" t="s">
        <v>3</v>
      </c>
      <c r="B57" s="511"/>
      <c r="C57" s="524">
        <v>11201122</v>
      </c>
      <c r="D57" s="511" t="s">
        <v>377</v>
      </c>
      <c r="E57" s="57" t="s">
        <v>6</v>
      </c>
      <c r="F57" s="57" t="s">
        <v>198</v>
      </c>
      <c r="G57" s="70">
        <f>IF(F57="I",IFERROR(VLOOKUP(C57,'BG 092021'!B:D,3,FALSE),0),0)</f>
        <v>0</v>
      </c>
      <c r="H57" s="58"/>
      <c r="I57" s="58">
        <f>IF(F57="I",IFERROR(VLOOKUP(C57,'BG 092021'!B:F,5,FALSE),0),0)</f>
        <v>0</v>
      </c>
      <c r="J57" s="58"/>
      <c r="K57" s="70">
        <v>0</v>
      </c>
      <c r="L57" s="58"/>
      <c r="M57" s="58">
        <v>0</v>
      </c>
      <c r="N57" s="58"/>
      <c r="O57" s="70"/>
      <c r="P57" s="58"/>
      <c r="Q57" s="58"/>
      <c r="R57" s="58"/>
    </row>
    <row r="58" spans="1:18" ht="12" customHeight="1">
      <c r="A58" s="511" t="s">
        <v>3</v>
      </c>
      <c r="B58" s="511"/>
      <c r="C58" s="524">
        <v>1120112201</v>
      </c>
      <c r="D58" s="511" t="s">
        <v>485</v>
      </c>
      <c r="E58" s="57" t="s">
        <v>6</v>
      </c>
      <c r="F58" s="57" t="s">
        <v>199</v>
      </c>
      <c r="G58" s="70">
        <f>IF(F58="I",IFERROR(VLOOKUP(C58,'BG 092021'!B:D,3,FALSE),0),0)</f>
        <v>0</v>
      </c>
      <c r="H58" s="58"/>
      <c r="I58" s="58">
        <f>IF(F58="I",IFERROR(VLOOKUP(C58,'BG 092021'!B:F,5,FALSE),0),0)</f>
        <v>0</v>
      </c>
      <c r="J58" s="58"/>
      <c r="K58" s="70">
        <v>0</v>
      </c>
      <c r="L58" s="58"/>
      <c r="M58" s="58">
        <v>0</v>
      </c>
      <c r="N58" s="58"/>
      <c r="O58" s="70"/>
      <c r="P58" s="58"/>
      <c r="Q58" s="58"/>
      <c r="R58" s="58"/>
    </row>
    <row r="59" spans="1:18" ht="12" customHeight="1">
      <c r="A59" s="511" t="s">
        <v>3</v>
      </c>
      <c r="B59" s="511"/>
      <c r="C59" s="524">
        <v>1120112202</v>
      </c>
      <c r="D59" s="511" t="s">
        <v>486</v>
      </c>
      <c r="E59" s="57" t="s">
        <v>147</v>
      </c>
      <c r="F59" s="57" t="s">
        <v>199</v>
      </c>
      <c r="G59" s="70">
        <f>IF(F59="I",IFERROR(VLOOKUP(C59,'BG 092021'!B:D,3,FALSE),0),0)</f>
        <v>0</v>
      </c>
      <c r="H59" s="58"/>
      <c r="I59" s="58">
        <f>IF(F59="I",IFERROR(VLOOKUP(C59,'BG 092021'!B:F,5,FALSE),0),0)</f>
        <v>0</v>
      </c>
      <c r="J59" s="58"/>
      <c r="K59" s="70">
        <v>0</v>
      </c>
      <c r="L59" s="58"/>
      <c r="M59" s="58">
        <v>0</v>
      </c>
      <c r="N59" s="58"/>
      <c r="O59" s="70"/>
      <c r="P59" s="58"/>
      <c r="Q59" s="58"/>
      <c r="R59" s="58"/>
    </row>
    <row r="60" spans="1:18" ht="12" customHeight="1">
      <c r="A60" s="511" t="s">
        <v>3</v>
      </c>
      <c r="B60" s="511"/>
      <c r="C60" s="524">
        <v>112012</v>
      </c>
      <c r="D60" s="511" t="s">
        <v>488</v>
      </c>
      <c r="E60" s="57" t="s">
        <v>147</v>
      </c>
      <c r="F60" s="57" t="s">
        <v>198</v>
      </c>
      <c r="G60" s="70">
        <f>IF(F60="I",IFERROR(VLOOKUP(C60,'BG 092021'!B:D,3,FALSE),0),0)</f>
        <v>0</v>
      </c>
      <c r="H60" s="58"/>
      <c r="I60" s="58">
        <f>IF(F60="I",IFERROR(VLOOKUP(C60,'BG 092021'!B:F,5,FALSE),0),0)</f>
        <v>0</v>
      </c>
      <c r="J60" s="58"/>
      <c r="K60" s="70">
        <v>0</v>
      </c>
      <c r="L60" s="58"/>
      <c r="M60" s="58">
        <v>0</v>
      </c>
      <c r="N60" s="58"/>
      <c r="O60" s="70"/>
      <c r="P60" s="58"/>
      <c r="Q60" s="58"/>
      <c r="R60" s="58"/>
    </row>
    <row r="61" spans="1:18" ht="12" customHeight="1">
      <c r="A61" s="511" t="s">
        <v>3</v>
      </c>
      <c r="B61" s="511"/>
      <c r="C61" s="524">
        <v>1120121</v>
      </c>
      <c r="D61" s="511" t="s">
        <v>481</v>
      </c>
      <c r="E61" s="57" t="s">
        <v>6</v>
      </c>
      <c r="F61" s="57" t="s">
        <v>198</v>
      </c>
      <c r="G61" s="70">
        <f>IF(F61="I",IFERROR(VLOOKUP(C61,'BG 092021'!B:D,3,FALSE),0),0)</f>
        <v>0</v>
      </c>
      <c r="H61" s="58"/>
      <c r="I61" s="58">
        <f>IF(F61="I",IFERROR(VLOOKUP(C61,'BG 092021'!B:F,5,FALSE),0),0)</f>
        <v>0</v>
      </c>
      <c r="J61" s="58"/>
      <c r="K61" s="70">
        <v>0</v>
      </c>
      <c r="L61" s="58"/>
      <c r="M61" s="58">
        <v>0</v>
      </c>
      <c r="N61" s="58"/>
      <c r="O61" s="70"/>
      <c r="P61" s="58"/>
      <c r="Q61" s="58"/>
      <c r="R61" s="58"/>
    </row>
    <row r="62" spans="1:18" ht="12" customHeight="1">
      <c r="A62" s="511" t="s">
        <v>3</v>
      </c>
      <c r="B62" s="511"/>
      <c r="C62" s="524">
        <v>11201211</v>
      </c>
      <c r="D62" s="511" t="s">
        <v>482</v>
      </c>
      <c r="E62" s="57" t="s">
        <v>6</v>
      </c>
      <c r="F62" s="57" t="s">
        <v>198</v>
      </c>
      <c r="G62" s="70">
        <f>IF(F62="I",IFERROR(VLOOKUP(C62,'BG 092021'!B:D,3,FALSE),0),0)</f>
        <v>0</v>
      </c>
      <c r="H62" s="58"/>
      <c r="I62" s="58">
        <f>IF(F62="I",IFERROR(VLOOKUP(C62,'BG 092021'!B:F,5,FALSE),0),0)</f>
        <v>0</v>
      </c>
      <c r="J62" s="58"/>
      <c r="K62" s="70">
        <v>0</v>
      </c>
      <c r="L62" s="58"/>
      <c r="M62" s="58">
        <v>0</v>
      </c>
      <c r="N62" s="58"/>
      <c r="O62" s="70"/>
      <c r="P62" s="58"/>
      <c r="Q62" s="58"/>
      <c r="R62" s="58"/>
    </row>
    <row r="63" spans="1:18" ht="12" customHeight="1">
      <c r="A63" s="511" t="s">
        <v>3</v>
      </c>
      <c r="B63" s="511"/>
      <c r="C63" s="524">
        <v>1120121101</v>
      </c>
      <c r="D63" s="511" t="s">
        <v>483</v>
      </c>
      <c r="E63" s="57" t="s">
        <v>6</v>
      </c>
      <c r="F63" s="57" t="s">
        <v>199</v>
      </c>
      <c r="G63" s="70">
        <f>IF(F63="I",IFERROR(VLOOKUP(C63,'BG 092021'!B:D,3,FALSE),0),0)</f>
        <v>0</v>
      </c>
      <c r="H63" s="58"/>
      <c r="I63" s="58">
        <f>IF(F63="I",IFERROR(VLOOKUP(C63,'BG 092021'!B:F,5,FALSE),0),0)</f>
        <v>0</v>
      </c>
      <c r="J63" s="58"/>
      <c r="K63" s="70">
        <v>0</v>
      </c>
      <c r="L63" s="58"/>
      <c r="M63" s="58">
        <v>0</v>
      </c>
      <c r="N63" s="58"/>
      <c r="O63" s="70"/>
      <c r="P63" s="58"/>
      <c r="Q63" s="58"/>
      <c r="R63" s="58"/>
    </row>
    <row r="64" spans="1:18" ht="12" customHeight="1">
      <c r="A64" s="511" t="s">
        <v>3</v>
      </c>
      <c r="B64" s="511"/>
      <c r="C64" s="524">
        <v>1120121102</v>
      </c>
      <c r="D64" s="511" t="s">
        <v>484</v>
      </c>
      <c r="E64" s="57" t="s">
        <v>147</v>
      </c>
      <c r="F64" s="57" t="s">
        <v>199</v>
      </c>
      <c r="G64" s="70">
        <f>IF(F64="I",IFERROR(VLOOKUP(C64,'BG 092021'!B:D,3,FALSE),0),0)</f>
        <v>0</v>
      </c>
      <c r="H64" s="58"/>
      <c r="I64" s="58">
        <f>IF(F64="I",IFERROR(VLOOKUP(C64,'BG 092021'!B:F,5,FALSE),0),0)</f>
        <v>0</v>
      </c>
      <c r="J64" s="58"/>
      <c r="K64" s="70">
        <v>0</v>
      </c>
      <c r="L64" s="58"/>
      <c r="M64" s="58">
        <v>0</v>
      </c>
      <c r="N64" s="58"/>
      <c r="O64" s="70"/>
      <c r="P64" s="58"/>
      <c r="Q64" s="58"/>
      <c r="R64" s="58"/>
    </row>
    <row r="65" spans="1:18" ht="12" customHeight="1">
      <c r="A65" s="511" t="s">
        <v>3</v>
      </c>
      <c r="B65" s="511"/>
      <c r="C65" s="524">
        <v>11201212</v>
      </c>
      <c r="D65" s="511" t="s">
        <v>377</v>
      </c>
      <c r="E65" s="57" t="s">
        <v>6</v>
      </c>
      <c r="F65" s="57" t="s">
        <v>198</v>
      </c>
      <c r="G65" s="70">
        <f>IF(F65="I",IFERROR(VLOOKUP(C65,'BG 092021'!B:D,3,FALSE),0),0)</f>
        <v>0</v>
      </c>
      <c r="H65" s="58"/>
      <c r="I65" s="58">
        <f>IF(F65="I",IFERROR(VLOOKUP(C65,'BG 092021'!B:F,5,FALSE),0),0)</f>
        <v>0</v>
      </c>
      <c r="J65" s="58"/>
      <c r="K65" s="70">
        <v>0</v>
      </c>
      <c r="L65" s="58"/>
      <c r="M65" s="58">
        <v>0</v>
      </c>
      <c r="N65" s="58"/>
      <c r="O65" s="70"/>
      <c r="P65" s="58"/>
      <c r="Q65" s="58"/>
      <c r="R65" s="58"/>
    </row>
    <row r="66" spans="1:18" ht="12" customHeight="1">
      <c r="A66" s="511" t="s">
        <v>3</v>
      </c>
      <c r="B66" s="511"/>
      <c r="C66" s="524">
        <v>1120121201</v>
      </c>
      <c r="D66" s="511" t="s">
        <v>485</v>
      </c>
      <c r="E66" s="57" t="s">
        <v>6</v>
      </c>
      <c r="F66" s="57" t="s">
        <v>199</v>
      </c>
      <c r="G66" s="70">
        <f>IF(F66="I",IFERROR(VLOOKUP(C66,'BG 092021'!B:D,3,FALSE),0),0)</f>
        <v>0</v>
      </c>
      <c r="H66" s="58"/>
      <c r="I66" s="58">
        <f>IF(F66="I",IFERROR(VLOOKUP(C66,'BG 092021'!B:F,5,FALSE),0),0)</f>
        <v>0</v>
      </c>
      <c r="J66" s="58"/>
      <c r="K66" s="70">
        <v>0</v>
      </c>
      <c r="L66" s="58"/>
      <c r="M66" s="58">
        <v>0</v>
      </c>
      <c r="N66" s="58"/>
      <c r="O66" s="70"/>
      <c r="P66" s="58"/>
      <c r="Q66" s="58"/>
      <c r="R66" s="58"/>
    </row>
    <row r="67" spans="1:18" ht="12" customHeight="1">
      <c r="A67" s="511" t="s">
        <v>3</v>
      </c>
      <c r="B67" s="511"/>
      <c r="C67" s="524">
        <v>1120121202</v>
      </c>
      <c r="D67" s="511" t="s">
        <v>486</v>
      </c>
      <c r="E67" s="57" t="s">
        <v>147</v>
      </c>
      <c r="F67" s="57" t="s">
        <v>199</v>
      </c>
      <c r="G67" s="70">
        <f>IF(F67="I",IFERROR(VLOOKUP(C67,'BG 092021'!B:D,3,FALSE),0),0)</f>
        <v>0</v>
      </c>
      <c r="H67" s="58"/>
      <c r="I67" s="58">
        <f>IF(F67="I",IFERROR(VLOOKUP(C67,'BG 092021'!B:F,5,FALSE),0),0)</f>
        <v>0</v>
      </c>
      <c r="J67" s="58"/>
      <c r="K67" s="70">
        <v>0</v>
      </c>
      <c r="L67" s="58"/>
      <c r="M67" s="58">
        <v>0</v>
      </c>
      <c r="N67" s="58"/>
      <c r="O67" s="70"/>
      <c r="P67" s="58"/>
      <c r="Q67" s="58"/>
      <c r="R67" s="58"/>
    </row>
    <row r="68" spans="1:18" ht="12" customHeight="1">
      <c r="A68" s="511" t="s">
        <v>3</v>
      </c>
      <c r="B68" s="511"/>
      <c r="C68" s="524">
        <v>11202</v>
      </c>
      <c r="D68" s="511" t="s">
        <v>223</v>
      </c>
      <c r="E68" s="57" t="s">
        <v>6</v>
      </c>
      <c r="F68" s="57" t="s">
        <v>198</v>
      </c>
      <c r="G68" s="70">
        <f>IF(F68="I",IFERROR(VLOOKUP(C68,'BG 092021'!B:D,3,FALSE),0),0)</f>
        <v>0</v>
      </c>
      <c r="H68" s="58"/>
      <c r="I68" s="58">
        <f>IF(F68="I",IFERROR(VLOOKUP(C68,'BG 092021'!B:F,5,FALSE),0),0)</f>
        <v>0</v>
      </c>
      <c r="J68" s="58"/>
      <c r="K68" s="70">
        <v>0</v>
      </c>
      <c r="L68" s="58"/>
      <c r="M68" s="58">
        <v>0</v>
      </c>
      <c r="N68" s="58"/>
      <c r="O68" s="70"/>
      <c r="P68" s="58"/>
      <c r="Q68" s="58"/>
      <c r="R68" s="58"/>
    </row>
    <row r="69" spans="1:18" ht="12" customHeight="1">
      <c r="A69" s="511" t="s">
        <v>3</v>
      </c>
      <c r="B69" s="511"/>
      <c r="C69" s="524">
        <v>112021</v>
      </c>
      <c r="D69" s="511" t="s">
        <v>223</v>
      </c>
      <c r="E69" s="57" t="s">
        <v>6</v>
      </c>
      <c r="F69" s="57" t="s">
        <v>198</v>
      </c>
      <c r="G69" s="70">
        <f>IF(F69="I",IFERROR(VLOOKUP(C69,'BG 092021'!B:D,3,FALSE),0),0)</f>
        <v>0</v>
      </c>
      <c r="H69" s="58"/>
      <c r="I69" s="58">
        <f>IF(F69="I",IFERROR(VLOOKUP(C69,'BG 092021'!B:F,5,FALSE),0),0)</f>
        <v>0</v>
      </c>
      <c r="J69" s="58"/>
      <c r="K69" s="70">
        <v>0</v>
      </c>
      <c r="L69" s="58"/>
      <c r="M69" s="58">
        <v>0</v>
      </c>
      <c r="N69" s="58"/>
      <c r="O69" s="70"/>
      <c r="P69" s="58"/>
      <c r="Q69" s="58"/>
      <c r="R69" s="58"/>
    </row>
    <row r="70" spans="1:18" ht="12" customHeight="1">
      <c r="A70" s="511" t="s">
        <v>3</v>
      </c>
      <c r="B70" s="511"/>
      <c r="C70" s="524">
        <v>1120211</v>
      </c>
      <c r="D70" s="511" t="s">
        <v>223</v>
      </c>
      <c r="E70" s="57" t="s">
        <v>6</v>
      </c>
      <c r="F70" s="57" t="s">
        <v>198</v>
      </c>
      <c r="G70" s="70">
        <f>IF(F70="I",IFERROR(VLOOKUP(C70,'BG 092021'!B:D,3,FALSE),0),0)</f>
        <v>0</v>
      </c>
      <c r="H70" s="58"/>
      <c r="I70" s="58">
        <f>IF(F70="I",IFERROR(VLOOKUP(C70,'BG 092021'!B:F,5,FALSE),0),0)</f>
        <v>0</v>
      </c>
      <c r="J70" s="58"/>
      <c r="K70" s="70">
        <v>0</v>
      </c>
      <c r="L70" s="58"/>
      <c r="M70" s="58">
        <v>0</v>
      </c>
      <c r="N70" s="58"/>
      <c r="O70" s="70"/>
      <c r="P70" s="58"/>
      <c r="Q70" s="58"/>
      <c r="R70" s="58"/>
    </row>
    <row r="71" spans="1:18" ht="12" customHeight="1">
      <c r="A71" s="511" t="s">
        <v>3</v>
      </c>
      <c r="B71" s="511"/>
      <c r="C71" s="524">
        <v>11202111</v>
      </c>
      <c r="D71" s="511" t="s">
        <v>489</v>
      </c>
      <c r="E71" s="57" t="s">
        <v>6</v>
      </c>
      <c r="F71" s="57" t="s">
        <v>198</v>
      </c>
      <c r="G71" s="70">
        <f>IF(F71="I",IFERROR(VLOOKUP(C71,'BG 092021'!B:D,3,FALSE),0),0)</f>
        <v>0</v>
      </c>
      <c r="H71" s="58"/>
      <c r="I71" s="58">
        <f>IF(F71="I",IFERROR(VLOOKUP(C71,'BG 092021'!B:F,5,FALSE),0),0)</f>
        <v>0</v>
      </c>
      <c r="J71" s="58"/>
      <c r="K71" s="70">
        <v>0</v>
      </c>
      <c r="L71" s="58"/>
      <c r="M71" s="58">
        <v>0</v>
      </c>
      <c r="N71" s="58"/>
      <c r="O71" s="70"/>
      <c r="P71" s="58"/>
      <c r="Q71" s="58"/>
      <c r="R71" s="58"/>
    </row>
    <row r="72" spans="1:18" ht="12" customHeight="1">
      <c r="A72" s="511" t="s">
        <v>3</v>
      </c>
      <c r="B72" s="511"/>
      <c r="C72" s="524">
        <v>1120211101</v>
      </c>
      <c r="D72" s="511" t="s">
        <v>490</v>
      </c>
      <c r="E72" s="57" t="s">
        <v>6</v>
      </c>
      <c r="F72" s="57" t="s">
        <v>199</v>
      </c>
      <c r="G72" s="70">
        <f>IF(F72="I",IFERROR(VLOOKUP(C72,'BG 092021'!B:D,3,FALSE),0),0)</f>
        <v>0</v>
      </c>
      <c r="H72" s="58"/>
      <c r="I72" s="58">
        <f>IF(F72="I",IFERROR(VLOOKUP(C72,'BG 092021'!B:F,5,FALSE),0),0)</f>
        <v>0</v>
      </c>
      <c r="J72" s="58"/>
      <c r="K72" s="70">
        <v>0</v>
      </c>
      <c r="L72" s="58"/>
      <c r="M72" s="58">
        <v>0</v>
      </c>
      <c r="N72" s="58"/>
      <c r="O72" s="70"/>
      <c r="P72" s="58"/>
      <c r="Q72" s="58"/>
      <c r="R72" s="58"/>
    </row>
    <row r="73" spans="1:18" ht="12" customHeight="1">
      <c r="A73" s="511" t="s">
        <v>3</v>
      </c>
      <c r="B73" s="511"/>
      <c r="C73" s="524">
        <v>1120211102</v>
      </c>
      <c r="D73" s="511" t="s">
        <v>491</v>
      </c>
      <c r="E73" s="57" t="s">
        <v>6</v>
      </c>
      <c r="F73" s="57" t="s">
        <v>199</v>
      </c>
      <c r="G73" s="70">
        <f>IF(F73="I",IFERROR(VLOOKUP(C73,'BG 092021'!B:D,3,FALSE),0),0)</f>
        <v>0</v>
      </c>
      <c r="H73" s="58"/>
      <c r="I73" s="58">
        <f>IF(F73="I",IFERROR(VLOOKUP(C73,'BG 092021'!B:F,5,FALSE),0),0)</f>
        <v>0</v>
      </c>
      <c r="J73" s="58"/>
      <c r="K73" s="70">
        <v>0</v>
      </c>
      <c r="L73" s="58"/>
      <c r="M73" s="58">
        <v>0</v>
      </c>
      <c r="N73" s="58"/>
      <c r="O73" s="70"/>
      <c r="P73" s="58"/>
      <c r="Q73" s="58"/>
      <c r="R73" s="58"/>
    </row>
    <row r="74" spans="1:18" ht="12" customHeight="1">
      <c r="A74" s="511" t="s">
        <v>3</v>
      </c>
      <c r="B74" s="511"/>
      <c r="C74" s="524">
        <v>1120211103</v>
      </c>
      <c r="D74" s="511" t="s">
        <v>116</v>
      </c>
      <c r="E74" s="57" t="s">
        <v>6</v>
      </c>
      <c r="F74" s="57" t="s">
        <v>199</v>
      </c>
      <c r="G74" s="70">
        <f>IF(F74="I",IFERROR(VLOOKUP(C74,'BG 092021'!B:D,3,FALSE),0),0)</f>
        <v>0</v>
      </c>
      <c r="H74" s="58"/>
      <c r="I74" s="58">
        <f>IF(F74="I",IFERROR(VLOOKUP(C74,'BG 092021'!B:F,5,FALSE),0),0)</f>
        <v>0</v>
      </c>
      <c r="J74" s="58"/>
      <c r="K74" s="70">
        <v>0</v>
      </c>
      <c r="L74" s="58"/>
      <c r="M74" s="58">
        <v>0</v>
      </c>
      <c r="N74" s="58"/>
      <c r="O74" s="70"/>
      <c r="P74" s="58"/>
      <c r="Q74" s="58"/>
      <c r="R74" s="58"/>
    </row>
    <row r="75" spans="1:18" ht="12" customHeight="1">
      <c r="A75" s="511" t="s">
        <v>3</v>
      </c>
      <c r="B75" s="511"/>
      <c r="C75" s="524">
        <v>1120211104</v>
      </c>
      <c r="D75" s="511" t="s">
        <v>492</v>
      </c>
      <c r="E75" s="57" t="s">
        <v>6</v>
      </c>
      <c r="F75" s="57" t="s">
        <v>199</v>
      </c>
      <c r="G75" s="70">
        <f>IF(F75="I",IFERROR(VLOOKUP(C75,'BG 092021'!B:D,3,FALSE),0),0)</f>
        <v>0</v>
      </c>
      <c r="H75" s="58"/>
      <c r="I75" s="58">
        <f>IF(F75="I",IFERROR(VLOOKUP(C75,'BG 092021'!B:F,5,FALSE),0),0)</f>
        <v>0</v>
      </c>
      <c r="J75" s="58"/>
      <c r="K75" s="70">
        <v>0</v>
      </c>
      <c r="L75" s="58"/>
      <c r="M75" s="58">
        <v>0</v>
      </c>
      <c r="N75" s="58"/>
      <c r="O75" s="70"/>
      <c r="P75" s="58"/>
      <c r="Q75" s="58"/>
      <c r="R75" s="58"/>
    </row>
    <row r="76" spans="1:18" ht="12" customHeight="1">
      <c r="A76" s="511" t="s">
        <v>3</v>
      </c>
      <c r="B76" s="511"/>
      <c r="C76" s="524">
        <v>11202112</v>
      </c>
      <c r="D76" s="511" t="s">
        <v>493</v>
      </c>
      <c r="E76" s="57" t="s">
        <v>6</v>
      </c>
      <c r="F76" s="57" t="s">
        <v>198</v>
      </c>
      <c r="G76" s="70">
        <f>IF(F76="I",IFERROR(VLOOKUP(C76,'BG 092021'!B:D,3,FALSE),0),0)</f>
        <v>0</v>
      </c>
      <c r="H76" s="58"/>
      <c r="I76" s="58">
        <f>IF(F76="I",IFERROR(VLOOKUP(C76,'BG 092021'!B:F,5,FALSE),0),0)</f>
        <v>0</v>
      </c>
      <c r="J76" s="58"/>
      <c r="K76" s="70">
        <v>0</v>
      </c>
      <c r="L76" s="58"/>
      <c r="M76" s="58">
        <v>0</v>
      </c>
      <c r="N76" s="58"/>
      <c r="O76" s="70"/>
      <c r="P76" s="58"/>
      <c r="Q76" s="58"/>
      <c r="R76" s="58"/>
    </row>
    <row r="77" spans="1:18" ht="12" customHeight="1">
      <c r="A77" s="511" t="s">
        <v>3</v>
      </c>
      <c r="B77" s="511"/>
      <c r="C77" s="524">
        <v>1120211201</v>
      </c>
      <c r="D77" s="511" t="s">
        <v>494</v>
      </c>
      <c r="E77" s="57" t="s">
        <v>6</v>
      </c>
      <c r="F77" s="57" t="s">
        <v>199</v>
      </c>
      <c r="G77" s="70">
        <f>IF(F77="I",IFERROR(VLOOKUP(C77,'BG 092021'!B:D,3,FALSE),0),0)</f>
        <v>0</v>
      </c>
      <c r="H77" s="58"/>
      <c r="I77" s="58">
        <f>IF(F77="I",IFERROR(VLOOKUP(C77,'BG 092021'!B:F,5,FALSE),0),0)</f>
        <v>0</v>
      </c>
      <c r="J77" s="58"/>
      <c r="K77" s="70">
        <v>0</v>
      </c>
      <c r="L77" s="58"/>
      <c r="M77" s="58">
        <v>0</v>
      </c>
      <c r="N77" s="58"/>
      <c r="O77" s="70"/>
      <c r="P77" s="58"/>
      <c r="Q77" s="58"/>
      <c r="R77" s="58"/>
    </row>
    <row r="78" spans="1:18" ht="12" customHeight="1">
      <c r="A78" s="511" t="s">
        <v>3</v>
      </c>
      <c r="B78" s="511"/>
      <c r="C78" s="524">
        <v>1120211202</v>
      </c>
      <c r="D78" s="511" t="s">
        <v>495</v>
      </c>
      <c r="E78" s="57" t="s">
        <v>147</v>
      </c>
      <c r="F78" s="57" t="s">
        <v>199</v>
      </c>
      <c r="G78" s="70">
        <f>IF(F78="I",IFERROR(VLOOKUP(C78,'BG 092021'!B:D,3,FALSE),0),0)</f>
        <v>0</v>
      </c>
      <c r="H78" s="58"/>
      <c r="I78" s="58">
        <f>IF(F78="I",IFERROR(VLOOKUP(C78,'BG 092021'!B:F,5,FALSE),0),0)</f>
        <v>0</v>
      </c>
      <c r="J78" s="58"/>
      <c r="K78" s="70">
        <v>0</v>
      </c>
      <c r="L78" s="58"/>
      <c r="M78" s="58">
        <v>0</v>
      </c>
      <c r="N78" s="58"/>
      <c r="O78" s="70"/>
      <c r="P78" s="58"/>
      <c r="Q78" s="58"/>
      <c r="R78" s="58"/>
    </row>
    <row r="79" spans="1:18" ht="12" customHeight="1">
      <c r="A79" s="511" t="s">
        <v>3</v>
      </c>
      <c r="B79" s="511"/>
      <c r="C79" s="524">
        <v>11202113</v>
      </c>
      <c r="D79" s="511" t="s">
        <v>128</v>
      </c>
      <c r="E79" s="57" t="s">
        <v>6</v>
      </c>
      <c r="F79" s="57" t="s">
        <v>198</v>
      </c>
      <c r="G79" s="70">
        <f>IF(F79="I",IFERROR(VLOOKUP(C79,'BG 092021'!B:D,3,FALSE),0),0)</f>
        <v>0</v>
      </c>
      <c r="H79" s="58"/>
      <c r="I79" s="58">
        <f>IF(F79="I",IFERROR(VLOOKUP(C79,'BG 092021'!B:F,5,FALSE),0),0)</f>
        <v>0</v>
      </c>
      <c r="J79" s="58"/>
      <c r="K79" s="70">
        <v>0</v>
      </c>
      <c r="L79" s="58"/>
      <c r="M79" s="58">
        <v>0</v>
      </c>
      <c r="N79" s="58"/>
      <c r="O79" s="70"/>
      <c r="P79" s="58"/>
      <c r="Q79" s="58"/>
      <c r="R79" s="58"/>
    </row>
    <row r="80" spans="1:18" ht="12" customHeight="1">
      <c r="A80" s="511" t="s">
        <v>3</v>
      </c>
      <c r="B80" s="511"/>
      <c r="C80" s="524">
        <v>1120211301</v>
      </c>
      <c r="D80" s="511" t="s">
        <v>496</v>
      </c>
      <c r="E80" s="57" t="s">
        <v>6</v>
      </c>
      <c r="F80" s="57" t="s">
        <v>199</v>
      </c>
      <c r="G80" s="70">
        <f>IF(F80="I",IFERROR(VLOOKUP(C80,'BG 092021'!B:D,3,FALSE),0),0)</f>
        <v>0</v>
      </c>
      <c r="H80" s="58"/>
      <c r="I80" s="58">
        <f>IF(F80="I",IFERROR(VLOOKUP(C80,'BG 092021'!B:F,5,FALSE),0),0)</f>
        <v>0</v>
      </c>
      <c r="J80" s="58"/>
      <c r="K80" s="70">
        <v>0</v>
      </c>
      <c r="L80" s="58"/>
      <c r="M80" s="58">
        <v>0</v>
      </c>
      <c r="N80" s="58"/>
      <c r="O80" s="70"/>
      <c r="P80" s="58"/>
      <c r="Q80" s="58"/>
      <c r="R80" s="58"/>
    </row>
    <row r="81" spans="1:18" ht="12" customHeight="1">
      <c r="A81" s="511" t="s">
        <v>3</v>
      </c>
      <c r="B81" s="511"/>
      <c r="C81" s="524">
        <v>1120211302</v>
      </c>
      <c r="D81" s="511" t="s">
        <v>497</v>
      </c>
      <c r="E81" s="57" t="s">
        <v>147</v>
      </c>
      <c r="F81" s="57" t="s">
        <v>199</v>
      </c>
      <c r="G81" s="70">
        <f>IF(F81="I",IFERROR(VLOOKUP(C81,'BG 092021'!B:D,3,FALSE),0),0)</f>
        <v>0</v>
      </c>
      <c r="H81" s="58"/>
      <c r="I81" s="58">
        <f>IF(F81="I",IFERROR(VLOOKUP(C81,'BG 092021'!B:F,5,FALSE),0),0)</f>
        <v>0</v>
      </c>
      <c r="J81" s="58"/>
      <c r="K81" s="70">
        <v>0</v>
      </c>
      <c r="L81" s="58"/>
      <c r="M81" s="58">
        <v>0</v>
      </c>
      <c r="N81" s="58"/>
      <c r="O81" s="70"/>
      <c r="P81" s="58"/>
      <c r="Q81" s="58"/>
      <c r="R81" s="58"/>
    </row>
    <row r="82" spans="1:18" ht="12" customHeight="1">
      <c r="A82" s="511" t="s">
        <v>3</v>
      </c>
      <c r="B82" s="511"/>
      <c r="C82" s="524">
        <v>11202114</v>
      </c>
      <c r="D82" s="511" t="s">
        <v>498</v>
      </c>
      <c r="E82" s="57" t="s">
        <v>6</v>
      </c>
      <c r="F82" s="57" t="s">
        <v>198</v>
      </c>
      <c r="G82" s="70">
        <f>IF(F82="I",IFERROR(VLOOKUP(C82,'BG 092021'!B:D,3,FALSE),0),0)</f>
        <v>0</v>
      </c>
      <c r="H82" s="58"/>
      <c r="I82" s="58">
        <f>IF(F82="I",IFERROR(VLOOKUP(C82,'BG 092021'!B:F,5,FALSE),0),0)</f>
        <v>0</v>
      </c>
      <c r="J82" s="58"/>
      <c r="K82" s="70">
        <v>0</v>
      </c>
      <c r="L82" s="58"/>
      <c r="M82" s="58">
        <v>0</v>
      </c>
      <c r="N82" s="58"/>
      <c r="O82" s="70"/>
      <c r="P82" s="58"/>
      <c r="Q82" s="58"/>
      <c r="R82" s="58"/>
    </row>
    <row r="83" spans="1:18" ht="12" customHeight="1">
      <c r="A83" s="511" t="s">
        <v>3</v>
      </c>
      <c r="B83" s="511"/>
      <c r="C83" s="524">
        <v>1120211401</v>
      </c>
      <c r="D83" s="511" t="s">
        <v>499</v>
      </c>
      <c r="E83" s="57" t="s">
        <v>6</v>
      </c>
      <c r="F83" s="57" t="s">
        <v>199</v>
      </c>
      <c r="G83" s="70">
        <f>IF(F83="I",IFERROR(VLOOKUP(C83,'BG 092021'!B:D,3,FALSE),0),0)</f>
        <v>0</v>
      </c>
      <c r="H83" s="58"/>
      <c r="I83" s="58">
        <f>IF(F83="I",IFERROR(VLOOKUP(C83,'BG 092021'!B:F,5,FALSE),0),0)</f>
        <v>0</v>
      </c>
      <c r="J83" s="58"/>
      <c r="K83" s="70">
        <v>0</v>
      </c>
      <c r="L83" s="58"/>
      <c r="M83" s="58">
        <v>0</v>
      </c>
      <c r="N83" s="58"/>
      <c r="O83" s="70"/>
      <c r="P83" s="58"/>
      <c r="Q83" s="58"/>
      <c r="R83" s="58"/>
    </row>
    <row r="84" spans="1:18" ht="12" customHeight="1">
      <c r="A84" s="511" t="s">
        <v>3</v>
      </c>
      <c r="B84" s="511"/>
      <c r="C84" s="524">
        <v>1120211402</v>
      </c>
      <c r="D84" s="511" t="s">
        <v>371</v>
      </c>
      <c r="E84" s="57" t="s">
        <v>6</v>
      </c>
      <c r="F84" s="57" t="s">
        <v>199</v>
      </c>
      <c r="G84" s="70">
        <f>IF(F84="I",IFERROR(VLOOKUP(C84,'BG 092021'!B:D,3,FALSE),0),0)</f>
        <v>0</v>
      </c>
      <c r="H84" s="58"/>
      <c r="I84" s="58">
        <f>IF(F84="I",IFERROR(VLOOKUP(C84,'BG 092021'!B:F,5,FALSE),0),0)</f>
        <v>0</v>
      </c>
      <c r="J84" s="58"/>
      <c r="K84" s="70">
        <v>0</v>
      </c>
      <c r="L84" s="58"/>
      <c r="M84" s="58">
        <v>0</v>
      </c>
      <c r="N84" s="58"/>
      <c r="O84" s="70"/>
      <c r="P84" s="58"/>
      <c r="Q84" s="58"/>
      <c r="R84" s="58"/>
    </row>
    <row r="85" spans="1:18" ht="12" customHeight="1">
      <c r="A85" s="511" t="s">
        <v>3</v>
      </c>
      <c r="B85" s="511"/>
      <c r="C85" s="524">
        <v>11203</v>
      </c>
      <c r="D85" s="511" t="s">
        <v>500</v>
      </c>
      <c r="E85" s="57" t="s">
        <v>6</v>
      </c>
      <c r="F85" s="57" t="s">
        <v>198</v>
      </c>
      <c r="G85" s="70">
        <f>IF(F85="I",IFERROR(VLOOKUP(C85,'BG 092021'!B:D,3,FALSE),0),0)</f>
        <v>0</v>
      </c>
      <c r="H85" s="58"/>
      <c r="I85" s="58">
        <f>IF(F85="I",IFERROR(VLOOKUP(C85,'BG 092021'!B:F,5,FALSE),0),0)</f>
        <v>0</v>
      </c>
      <c r="J85" s="58"/>
      <c r="K85" s="70">
        <v>0</v>
      </c>
      <c r="L85" s="58"/>
      <c r="M85" s="58">
        <v>0</v>
      </c>
      <c r="N85" s="58"/>
      <c r="O85" s="70"/>
      <c r="P85" s="58"/>
      <c r="Q85" s="58"/>
      <c r="R85" s="58"/>
    </row>
    <row r="86" spans="1:18" ht="12" customHeight="1">
      <c r="A86" s="511" t="s">
        <v>3</v>
      </c>
      <c r="B86" s="511"/>
      <c r="C86" s="524">
        <v>112031</v>
      </c>
      <c r="D86" s="511" t="s">
        <v>500</v>
      </c>
      <c r="E86" s="57" t="s">
        <v>6</v>
      </c>
      <c r="F86" s="57" t="s">
        <v>198</v>
      </c>
      <c r="G86" s="70">
        <f>IF(F86="I",IFERROR(VLOOKUP(C86,'BG 092021'!B:D,3,FALSE),0),0)</f>
        <v>0</v>
      </c>
      <c r="H86" s="58"/>
      <c r="I86" s="58">
        <f>IF(F86="I",IFERROR(VLOOKUP(C86,'BG 092021'!B:F,5,FALSE),0),0)</f>
        <v>0</v>
      </c>
      <c r="J86" s="58"/>
      <c r="K86" s="70">
        <v>0</v>
      </c>
      <c r="L86" s="58"/>
      <c r="M86" s="58">
        <v>0</v>
      </c>
      <c r="N86" s="58"/>
      <c r="O86" s="70"/>
      <c r="P86" s="58"/>
      <c r="Q86" s="58"/>
      <c r="R86" s="58"/>
    </row>
    <row r="87" spans="1:18" ht="12" customHeight="1">
      <c r="A87" s="511" t="s">
        <v>3</v>
      </c>
      <c r="B87" s="511"/>
      <c r="C87" s="524">
        <v>1120311</v>
      </c>
      <c r="D87" s="511" t="s">
        <v>501</v>
      </c>
      <c r="E87" s="57" t="s">
        <v>6</v>
      </c>
      <c r="F87" s="57" t="s">
        <v>198</v>
      </c>
      <c r="G87" s="70">
        <f>IF(F87="I",IFERROR(VLOOKUP(C87,'BG 092021'!B:D,3,FALSE),0),0)</f>
        <v>0</v>
      </c>
      <c r="H87" s="58"/>
      <c r="I87" s="58">
        <f>IF(F87="I",IFERROR(VLOOKUP(C87,'BG 092021'!B:F,5,FALSE),0),0)</f>
        <v>0</v>
      </c>
      <c r="J87" s="58"/>
      <c r="K87" s="70">
        <v>0</v>
      </c>
      <c r="L87" s="58"/>
      <c r="M87" s="58">
        <v>0</v>
      </c>
      <c r="N87" s="58"/>
      <c r="O87" s="70"/>
      <c r="P87" s="58"/>
      <c r="Q87" s="58"/>
      <c r="R87" s="58"/>
    </row>
    <row r="88" spans="1:18" ht="12" customHeight="1">
      <c r="A88" s="511" t="s">
        <v>3</v>
      </c>
      <c r="B88" s="511"/>
      <c r="C88" s="524">
        <v>11203111</v>
      </c>
      <c r="D88" s="511" t="s">
        <v>502</v>
      </c>
      <c r="E88" s="57" t="s">
        <v>6</v>
      </c>
      <c r="F88" s="57" t="s">
        <v>198</v>
      </c>
      <c r="G88" s="70">
        <f>IF(F88="I",IFERROR(VLOOKUP(C88,'BG 092021'!B:D,3,FALSE),0),0)</f>
        <v>0</v>
      </c>
      <c r="H88" s="58"/>
      <c r="I88" s="58">
        <f>IF(F88="I",IFERROR(VLOOKUP(C88,'BG 092021'!B:F,5,FALSE),0),0)</f>
        <v>0</v>
      </c>
      <c r="J88" s="58"/>
      <c r="K88" s="70">
        <v>0</v>
      </c>
      <c r="L88" s="58"/>
      <c r="M88" s="58">
        <v>0</v>
      </c>
      <c r="N88" s="58"/>
      <c r="O88" s="70"/>
      <c r="P88" s="58"/>
      <c r="Q88" s="58"/>
      <c r="R88" s="58"/>
    </row>
    <row r="89" spans="1:18" ht="12" customHeight="1">
      <c r="A89" s="511" t="s">
        <v>3</v>
      </c>
      <c r="B89" s="511"/>
      <c r="C89" s="524">
        <v>1120311101</v>
      </c>
      <c r="D89" s="511" t="s">
        <v>502</v>
      </c>
      <c r="E89" s="57" t="s">
        <v>6</v>
      </c>
      <c r="F89" s="57" t="s">
        <v>199</v>
      </c>
      <c r="G89" s="70">
        <f>IF(F89="I",IFERROR(VLOOKUP(C89,'BG 092021'!B:D,3,FALSE),0),0)</f>
        <v>0</v>
      </c>
      <c r="H89" s="58"/>
      <c r="I89" s="58">
        <f>IF(F89="I",IFERROR(VLOOKUP(C89,'BG 092021'!B:F,5,FALSE),0),0)</f>
        <v>0</v>
      </c>
      <c r="J89" s="58"/>
      <c r="K89" s="70">
        <v>0</v>
      </c>
      <c r="L89" s="58"/>
      <c r="M89" s="58">
        <v>0</v>
      </c>
      <c r="N89" s="58"/>
      <c r="O89" s="70"/>
      <c r="P89" s="58"/>
      <c r="Q89" s="58"/>
      <c r="R89" s="58"/>
    </row>
    <row r="90" spans="1:18" ht="12" customHeight="1">
      <c r="A90" s="511" t="s">
        <v>3</v>
      </c>
      <c r="B90" s="511"/>
      <c r="C90" s="524">
        <v>1120311102</v>
      </c>
      <c r="D90" s="511" t="s">
        <v>502</v>
      </c>
      <c r="E90" s="57" t="s">
        <v>147</v>
      </c>
      <c r="F90" s="57" t="s">
        <v>199</v>
      </c>
      <c r="G90" s="70">
        <f>IF(F90="I",IFERROR(VLOOKUP(C90,'BG 092021'!B:D,3,FALSE),0),0)</f>
        <v>0</v>
      </c>
      <c r="H90" s="58"/>
      <c r="I90" s="58">
        <f>IF(F90="I",IFERROR(VLOOKUP(C90,'BG 092021'!B:F,5,FALSE),0),0)</f>
        <v>0</v>
      </c>
      <c r="J90" s="58"/>
      <c r="K90" s="70">
        <v>0</v>
      </c>
      <c r="L90" s="58"/>
      <c r="M90" s="58">
        <v>0</v>
      </c>
      <c r="N90" s="58"/>
      <c r="O90" s="70"/>
      <c r="P90" s="58"/>
      <c r="Q90" s="58"/>
      <c r="R90" s="58"/>
    </row>
    <row r="91" spans="1:18" ht="12" customHeight="1">
      <c r="A91" s="511" t="s">
        <v>3</v>
      </c>
      <c r="B91" s="511"/>
      <c r="C91" s="524">
        <v>11203112</v>
      </c>
      <c r="D91" s="511" t="s">
        <v>503</v>
      </c>
      <c r="E91" s="57" t="s">
        <v>6</v>
      </c>
      <c r="F91" s="57" t="s">
        <v>198</v>
      </c>
      <c r="G91" s="70">
        <f>IF(F91="I",IFERROR(VLOOKUP(C91,'BG 092021'!B:D,3,FALSE),0),0)</f>
        <v>0</v>
      </c>
      <c r="H91" s="58"/>
      <c r="I91" s="58">
        <f>IF(F91="I",IFERROR(VLOOKUP(C91,'BG 092021'!B:F,5,FALSE),0),0)</f>
        <v>0</v>
      </c>
      <c r="J91" s="58"/>
      <c r="K91" s="70">
        <v>0</v>
      </c>
      <c r="L91" s="58"/>
      <c r="M91" s="58">
        <v>0</v>
      </c>
      <c r="N91" s="58"/>
      <c r="O91" s="70"/>
      <c r="P91" s="58"/>
      <c r="Q91" s="58"/>
      <c r="R91" s="58"/>
    </row>
    <row r="92" spans="1:18" ht="12" customHeight="1">
      <c r="A92" s="511" t="s">
        <v>3</v>
      </c>
      <c r="B92" s="511"/>
      <c r="C92" s="524">
        <v>1120311201</v>
      </c>
      <c r="D92" s="511" t="s">
        <v>114</v>
      </c>
      <c r="E92" s="57" t="s">
        <v>6</v>
      </c>
      <c r="F92" s="57" t="s">
        <v>199</v>
      </c>
      <c r="G92" s="70">
        <f>IF(F92="I",IFERROR(VLOOKUP(C92,'BG 092021'!B:D,3,FALSE),0),0)</f>
        <v>0</v>
      </c>
      <c r="H92" s="58"/>
      <c r="I92" s="58">
        <f>IF(F92="I",IFERROR(VLOOKUP(C92,'BG 092021'!B:F,5,FALSE),0),0)</f>
        <v>0</v>
      </c>
      <c r="J92" s="58"/>
      <c r="K92" s="70">
        <v>0</v>
      </c>
      <c r="L92" s="58"/>
      <c r="M92" s="58">
        <v>0</v>
      </c>
      <c r="N92" s="58"/>
      <c r="O92" s="70"/>
      <c r="P92" s="58"/>
      <c r="Q92" s="58"/>
      <c r="R92" s="58"/>
    </row>
    <row r="93" spans="1:18" ht="12" customHeight="1">
      <c r="A93" s="511" t="s">
        <v>3</v>
      </c>
      <c r="B93" s="511"/>
      <c r="C93" s="524">
        <v>1120311202</v>
      </c>
      <c r="D93" s="511" t="s">
        <v>504</v>
      </c>
      <c r="E93" s="57" t="s">
        <v>6</v>
      </c>
      <c r="F93" s="57" t="s">
        <v>199</v>
      </c>
      <c r="G93" s="70">
        <f>IF(F93="I",IFERROR(VLOOKUP(C93,'BG 092021'!B:D,3,FALSE),0),0)</f>
        <v>0</v>
      </c>
      <c r="H93" s="58"/>
      <c r="I93" s="58">
        <f>IF(F93="I",IFERROR(VLOOKUP(C93,'BG 092021'!B:F,5,FALSE),0),0)</f>
        <v>0</v>
      </c>
      <c r="J93" s="58"/>
      <c r="K93" s="70">
        <v>0</v>
      </c>
      <c r="L93" s="58"/>
      <c r="M93" s="58">
        <v>0</v>
      </c>
      <c r="N93" s="58"/>
      <c r="O93" s="70"/>
      <c r="P93" s="58"/>
      <c r="Q93" s="58"/>
      <c r="R93" s="58"/>
    </row>
    <row r="94" spans="1:18" ht="12" customHeight="1">
      <c r="A94" s="511" t="s">
        <v>3</v>
      </c>
      <c r="B94" s="511"/>
      <c r="C94" s="524">
        <v>1120312</v>
      </c>
      <c r="D94" s="511" t="s">
        <v>118</v>
      </c>
      <c r="E94" s="57" t="s">
        <v>6</v>
      </c>
      <c r="F94" s="57" t="s">
        <v>198</v>
      </c>
      <c r="G94" s="70">
        <f>IF(F94="I",IFERROR(VLOOKUP(C94,'BG 092021'!B:D,3,FALSE),0),0)</f>
        <v>0</v>
      </c>
      <c r="H94" s="58"/>
      <c r="I94" s="58">
        <f>IF(F94="I",IFERROR(VLOOKUP(C94,'BG 092021'!B:F,5,FALSE),0),0)</f>
        <v>0</v>
      </c>
      <c r="J94" s="58"/>
      <c r="K94" s="70">
        <v>0</v>
      </c>
      <c r="L94" s="58"/>
      <c r="M94" s="58">
        <v>0</v>
      </c>
      <c r="N94" s="58"/>
      <c r="O94" s="70"/>
      <c r="P94" s="58"/>
      <c r="Q94" s="58"/>
      <c r="R94" s="58"/>
    </row>
    <row r="95" spans="1:18" ht="12" customHeight="1">
      <c r="A95" s="511" t="s">
        <v>3</v>
      </c>
      <c r="B95" s="511"/>
      <c r="C95" s="524">
        <v>11203121</v>
      </c>
      <c r="D95" s="511" t="s">
        <v>118</v>
      </c>
      <c r="E95" s="57" t="s">
        <v>6</v>
      </c>
      <c r="F95" s="57" t="s">
        <v>198</v>
      </c>
      <c r="G95" s="70">
        <f>IF(F95="I",IFERROR(VLOOKUP(C95,'BG 092021'!B:D,3,FALSE),0),0)</f>
        <v>0</v>
      </c>
      <c r="H95" s="58"/>
      <c r="I95" s="58">
        <f>IF(F95="I",IFERROR(VLOOKUP(C95,'BG 092021'!B:F,5,FALSE),0),0)</f>
        <v>0</v>
      </c>
      <c r="J95" s="58"/>
      <c r="K95" s="70">
        <v>0</v>
      </c>
      <c r="L95" s="58"/>
      <c r="M95" s="58">
        <v>0</v>
      </c>
      <c r="N95" s="58"/>
      <c r="O95" s="70"/>
      <c r="P95" s="58"/>
      <c r="Q95" s="58"/>
      <c r="R95" s="58"/>
    </row>
    <row r="96" spans="1:18" ht="12" customHeight="1">
      <c r="A96" s="511" t="s">
        <v>3</v>
      </c>
      <c r="B96" s="511"/>
      <c r="C96" s="524">
        <v>1120312101</v>
      </c>
      <c r="D96" s="511" t="s">
        <v>505</v>
      </c>
      <c r="E96" s="57" t="s">
        <v>6</v>
      </c>
      <c r="F96" s="57" t="s">
        <v>199</v>
      </c>
      <c r="G96" s="70">
        <f>IF(F96="I",IFERROR(VLOOKUP(C96,'BG 092021'!B:D,3,FALSE),0),0)</f>
        <v>0</v>
      </c>
      <c r="H96" s="58"/>
      <c r="I96" s="58">
        <f>IF(F96="I",IFERROR(VLOOKUP(C96,'BG 092021'!B:F,5,FALSE),0),0)</f>
        <v>0</v>
      </c>
      <c r="J96" s="58"/>
      <c r="K96" s="70">
        <v>0</v>
      </c>
      <c r="L96" s="58"/>
      <c r="M96" s="58">
        <v>0</v>
      </c>
      <c r="N96" s="58"/>
      <c r="O96" s="70"/>
      <c r="P96" s="58"/>
      <c r="Q96" s="58"/>
      <c r="R96" s="58"/>
    </row>
    <row r="97" spans="1:18" ht="12" customHeight="1">
      <c r="A97" s="511" t="s">
        <v>3</v>
      </c>
      <c r="B97" s="511"/>
      <c r="C97" s="524">
        <v>1120312102</v>
      </c>
      <c r="D97" s="511" t="s">
        <v>506</v>
      </c>
      <c r="E97" s="57" t="s">
        <v>6</v>
      </c>
      <c r="F97" s="57" t="s">
        <v>199</v>
      </c>
      <c r="G97" s="70">
        <f>IF(F97="I",IFERROR(VLOOKUP(C97,'BG 092021'!B:D,3,FALSE),0),0)</f>
        <v>0</v>
      </c>
      <c r="H97" s="58"/>
      <c r="I97" s="58">
        <f>IF(F97="I",IFERROR(VLOOKUP(C97,'BG 092021'!B:F,5,FALSE),0),0)</f>
        <v>0</v>
      </c>
      <c r="J97" s="58"/>
      <c r="K97" s="70">
        <v>0</v>
      </c>
      <c r="L97" s="58"/>
      <c r="M97" s="58">
        <v>0</v>
      </c>
      <c r="N97" s="58"/>
      <c r="O97" s="70"/>
      <c r="P97" s="58"/>
      <c r="Q97" s="58"/>
      <c r="R97" s="58"/>
    </row>
    <row r="98" spans="1:18" ht="12" customHeight="1">
      <c r="A98" s="511" t="s">
        <v>3</v>
      </c>
      <c r="B98" s="511"/>
      <c r="C98" s="524">
        <v>11204</v>
      </c>
      <c r="D98" s="511" t="s">
        <v>507</v>
      </c>
      <c r="E98" s="57" t="s">
        <v>6</v>
      </c>
      <c r="F98" s="57" t="s">
        <v>198</v>
      </c>
      <c r="G98" s="70">
        <f>IF(F98="I",IFERROR(VLOOKUP(C98,'BG 092021'!B:D,3,FALSE),0),0)</f>
        <v>0</v>
      </c>
      <c r="H98" s="58"/>
      <c r="I98" s="58">
        <f>IF(F98="I",IFERROR(VLOOKUP(C98,'BG 092021'!B:F,5,FALSE),0),0)</f>
        <v>0</v>
      </c>
      <c r="J98" s="58"/>
      <c r="K98" s="70">
        <v>0</v>
      </c>
      <c r="L98" s="58"/>
      <c r="M98" s="58">
        <v>0</v>
      </c>
      <c r="N98" s="58"/>
      <c r="O98" s="70"/>
      <c r="P98" s="58"/>
      <c r="Q98" s="58"/>
      <c r="R98" s="58"/>
    </row>
    <row r="99" spans="1:18" ht="12" customHeight="1">
      <c r="A99" s="511" t="s">
        <v>3</v>
      </c>
      <c r="B99" s="511"/>
      <c r="C99" s="524">
        <v>11210</v>
      </c>
      <c r="D99" s="511" t="s">
        <v>508</v>
      </c>
      <c r="E99" s="57" t="s">
        <v>6</v>
      </c>
      <c r="F99" s="57" t="s">
        <v>198</v>
      </c>
      <c r="G99" s="70">
        <f>IF(F99="I",IFERROR(VLOOKUP(C99,'BG 092021'!B:D,3,FALSE),0),0)</f>
        <v>0</v>
      </c>
      <c r="H99" s="58"/>
      <c r="I99" s="58">
        <f>IF(F99="I",IFERROR(VLOOKUP(C99,'BG 092021'!B:F,5,FALSE),0),0)</f>
        <v>0</v>
      </c>
      <c r="J99" s="58"/>
      <c r="K99" s="70">
        <v>0</v>
      </c>
      <c r="L99" s="58"/>
      <c r="M99" s="58">
        <v>0</v>
      </c>
      <c r="N99" s="58"/>
      <c r="O99" s="70"/>
      <c r="P99" s="58"/>
      <c r="Q99" s="58"/>
      <c r="R99" s="58"/>
    </row>
    <row r="100" spans="1:18" ht="12" customHeight="1">
      <c r="A100" s="511" t="s">
        <v>3</v>
      </c>
      <c r="B100" s="511"/>
      <c r="C100" s="524">
        <v>112101</v>
      </c>
      <c r="D100" s="511" t="s">
        <v>508</v>
      </c>
      <c r="E100" s="57" t="s">
        <v>6</v>
      </c>
      <c r="F100" s="57" t="s">
        <v>198</v>
      </c>
      <c r="G100" s="70">
        <f>IF(F100="I",IFERROR(VLOOKUP(C100,'BG 092021'!B:D,3,FALSE),0),0)</f>
        <v>0</v>
      </c>
      <c r="H100" s="58"/>
      <c r="I100" s="58">
        <f>IF(F100="I",IFERROR(VLOOKUP(C100,'BG 092021'!B:F,5,FALSE),0),0)</f>
        <v>0</v>
      </c>
      <c r="J100" s="58"/>
      <c r="K100" s="70">
        <v>0</v>
      </c>
      <c r="L100" s="58"/>
      <c r="M100" s="58">
        <v>0</v>
      </c>
      <c r="N100" s="58"/>
      <c r="O100" s="70"/>
      <c r="P100" s="58"/>
      <c r="Q100" s="58"/>
      <c r="R100" s="58"/>
    </row>
    <row r="101" spans="1:18" ht="12" customHeight="1">
      <c r="A101" s="511" t="s">
        <v>3</v>
      </c>
      <c r="B101" s="511"/>
      <c r="C101" s="524">
        <v>1121011</v>
      </c>
      <c r="D101" s="511" t="s">
        <v>508</v>
      </c>
      <c r="E101" s="57" t="s">
        <v>6</v>
      </c>
      <c r="F101" s="57" t="s">
        <v>198</v>
      </c>
      <c r="G101" s="70">
        <f>IF(F101="I",IFERROR(VLOOKUP(C101,'BG 092021'!B:D,3,FALSE),0),0)</f>
        <v>0</v>
      </c>
      <c r="H101" s="58"/>
      <c r="I101" s="58">
        <f>IF(F101="I",IFERROR(VLOOKUP(C101,'BG 092021'!B:F,5,FALSE),0),0)</f>
        <v>0</v>
      </c>
      <c r="J101" s="58"/>
      <c r="K101" s="70">
        <v>0</v>
      </c>
      <c r="L101" s="58"/>
      <c r="M101" s="58">
        <v>0</v>
      </c>
      <c r="N101" s="58"/>
      <c r="O101" s="70"/>
      <c r="P101" s="58"/>
      <c r="Q101" s="58"/>
      <c r="R101" s="58"/>
    </row>
    <row r="102" spans="1:18" ht="12" customHeight="1">
      <c r="A102" s="511" t="s">
        <v>3</v>
      </c>
      <c r="B102" s="511"/>
      <c r="C102" s="524">
        <v>11210111</v>
      </c>
      <c r="D102" s="511" t="s">
        <v>509</v>
      </c>
      <c r="E102" s="57" t="s">
        <v>6</v>
      </c>
      <c r="F102" s="57" t="s">
        <v>198</v>
      </c>
      <c r="G102" s="70">
        <f>IF(F102="I",IFERROR(VLOOKUP(C102,'BG 092021'!B:D,3,FALSE),0),0)</f>
        <v>0</v>
      </c>
      <c r="H102" s="58"/>
      <c r="I102" s="58">
        <f>IF(F102="I",IFERROR(VLOOKUP(C102,'BG 092021'!B:F,5,FALSE),0),0)</f>
        <v>0</v>
      </c>
      <c r="J102" s="58"/>
      <c r="K102" s="70">
        <v>0</v>
      </c>
      <c r="L102" s="58"/>
      <c r="M102" s="58">
        <v>0</v>
      </c>
      <c r="N102" s="58"/>
      <c r="O102" s="70"/>
      <c r="P102" s="58"/>
      <c r="Q102" s="58"/>
      <c r="R102" s="58"/>
    </row>
    <row r="103" spans="1:18" ht="12" customHeight="1">
      <c r="A103" s="511" t="s">
        <v>3</v>
      </c>
      <c r="B103" s="511"/>
      <c r="C103" s="524">
        <v>1121011101</v>
      </c>
      <c r="D103" s="511" t="s">
        <v>510</v>
      </c>
      <c r="E103" s="57" t="s">
        <v>6</v>
      </c>
      <c r="F103" s="57" t="s">
        <v>199</v>
      </c>
      <c r="G103" s="70">
        <f>IF(F103="I",IFERROR(VLOOKUP(C103,'BG 092021'!B:D,3,FALSE),0),0)</f>
        <v>0</v>
      </c>
      <c r="H103" s="58"/>
      <c r="I103" s="58">
        <f>IF(F103="I",IFERROR(VLOOKUP(C103,'BG 092021'!B:F,5,FALSE),0),0)</f>
        <v>0</v>
      </c>
      <c r="J103" s="58"/>
      <c r="K103" s="70">
        <v>0</v>
      </c>
      <c r="L103" s="58"/>
      <c r="M103" s="58">
        <v>0</v>
      </c>
      <c r="N103" s="58"/>
      <c r="O103" s="70"/>
      <c r="P103" s="58"/>
      <c r="Q103" s="58"/>
      <c r="R103" s="58"/>
    </row>
    <row r="104" spans="1:18" ht="12" customHeight="1">
      <c r="A104" s="511" t="s">
        <v>3</v>
      </c>
      <c r="B104" s="511"/>
      <c r="C104" s="524">
        <v>1121011102</v>
      </c>
      <c r="D104" s="511" t="s">
        <v>115</v>
      </c>
      <c r="E104" s="57" t="s">
        <v>6</v>
      </c>
      <c r="F104" s="57" t="s">
        <v>199</v>
      </c>
      <c r="G104" s="70">
        <f>IF(F104="I",IFERROR(VLOOKUP(C104,'BG 092021'!B:D,3,FALSE),0),0)</f>
        <v>0</v>
      </c>
      <c r="H104" s="58"/>
      <c r="I104" s="58">
        <f>IF(F104="I",IFERROR(VLOOKUP(C104,'BG 092021'!B:F,5,FALSE),0),0)</f>
        <v>0</v>
      </c>
      <c r="J104" s="58"/>
      <c r="K104" s="70">
        <v>0</v>
      </c>
      <c r="L104" s="58"/>
      <c r="M104" s="58">
        <v>0</v>
      </c>
      <c r="N104" s="58"/>
      <c r="O104" s="70"/>
      <c r="P104" s="58"/>
      <c r="Q104" s="58"/>
      <c r="R104" s="58"/>
    </row>
    <row r="105" spans="1:18" ht="12" customHeight="1">
      <c r="A105" s="511" t="s">
        <v>3</v>
      </c>
      <c r="B105" s="511"/>
      <c r="C105" s="524">
        <v>1121011103</v>
      </c>
      <c r="D105" s="511" t="s">
        <v>511</v>
      </c>
      <c r="E105" s="57" t="s">
        <v>6</v>
      </c>
      <c r="F105" s="57" t="s">
        <v>199</v>
      </c>
      <c r="G105" s="70">
        <f>IF(F105="I",IFERROR(VLOOKUP(C105,'BG 092021'!B:D,3,FALSE),0),0)</f>
        <v>0</v>
      </c>
      <c r="H105" s="58"/>
      <c r="I105" s="58">
        <f>IF(F105="I",IFERROR(VLOOKUP(C105,'BG 092021'!B:F,5,FALSE),0),0)</f>
        <v>0</v>
      </c>
      <c r="J105" s="58"/>
      <c r="K105" s="70">
        <v>0</v>
      </c>
      <c r="L105" s="58"/>
      <c r="M105" s="58">
        <v>0</v>
      </c>
      <c r="N105" s="58"/>
      <c r="O105" s="70"/>
      <c r="P105" s="58"/>
      <c r="Q105" s="58"/>
      <c r="R105" s="58"/>
    </row>
    <row r="106" spans="1:18" ht="12" customHeight="1">
      <c r="A106" s="511" t="s">
        <v>3</v>
      </c>
      <c r="B106" s="511"/>
      <c r="C106" s="524">
        <v>11211</v>
      </c>
      <c r="D106" s="511" t="s">
        <v>357</v>
      </c>
      <c r="E106" s="57" t="s">
        <v>6</v>
      </c>
      <c r="F106" s="57" t="s">
        <v>198</v>
      </c>
      <c r="G106" s="70">
        <f>IF(F106="I",IFERROR(VLOOKUP(C106,'BG 092021'!B:D,3,FALSE),0),0)</f>
        <v>0</v>
      </c>
      <c r="H106" s="58"/>
      <c r="I106" s="58">
        <f>IF(F106="I",IFERROR(VLOOKUP(C106,'BG 092021'!B:F,5,FALSE),0),0)</f>
        <v>0</v>
      </c>
      <c r="J106" s="58"/>
      <c r="K106" s="70">
        <v>0</v>
      </c>
      <c r="L106" s="58"/>
      <c r="M106" s="58">
        <v>0</v>
      </c>
      <c r="N106" s="58"/>
      <c r="O106" s="70"/>
      <c r="P106" s="58"/>
      <c r="Q106" s="58"/>
      <c r="R106" s="58"/>
    </row>
    <row r="107" spans="1:18" ht="12" customHeight="1">
      <c r="A107" s="511" t="s">
        <v>3</v>
      </c>
      <c r="B107" s="511"/>
      <c r="C107" s="524">
        <v>112111</v>
      </c>
      <c r="D107" s="511" t="s">
        <v>357</v>
      </c>
      <c r="E107" s="57" t="s">
        <v>6</v>
      </c>
      <c r="F107" s="57" t="s">
        <v>198</v>
      </c>
      <c r="G107" s="70">
        <f>IF(F107="I",IFERROR(VLOOKUP(C107,'BG 092021'!B:D,3,FALSE),0),0)</f>
        <v>0</v>
      </c>
      <c r="H107" s="58"/>
      <c r="I107" s="58">
        <f>IF(F107="I",IFERROR(VLOOKUP(C107,'BG 092021'!B:F,5,FALSE),0),0)</f>
        <v>0</v>
      </c>
      <c r="J107" s="58"/>
      <c r="K107" s="70">
        <v>0</v>
      </c>
      <c r="L107" s="58"/>
      <c r="M107" s="58">
        <v>0</v>
      </c>
      <c r="N107" s="58"/>
      <c r="O107" s="70"/>
      <c r="P107" s="58"/>
      <c r="Q107" s="58"/>
      <c r="R107" s="58"/>
    </row>
    <row r="108" spans="1:18" ht="12" customHeight="1">
      <c r="A108" s="511" t="s">
        <v>3</v>
      </c>
      <c r="B108" s="511"/>
      <c r="C108" s="524">
        <v>1121111</v>
      </c>
      <c r="D108" s="511" t="s">
        <v>357</v>
      </c>
      <c r="E108" s="57" t="s">
        <v>6</v>
      </c>
      <c r="F108" s="57" t="s">
        <v>198</v>
      </c>
      <c r="G108" s="70">
        <f>IF(F108="I",IFERROR(VLOOKUP(C108,'BG 092021'!B:D,3,FALSE),0),0)</f>
        <v>0</v>
      </c>
      <c r="H108" s="58"/>
      <c r="I108" s="58">
        <f>IF(F108="I",IFERROR(VLOOKUP(C108,'BG 092021'!B:F,5,FALSE),0),0)</f>
        <v>0</v>
      </c>
      <c r="J108" s="58"/>
      <c r="K108" s="70">
        <v>0</v>
      </c>
      <c r="L108" s="58"/>
      <c r="M108" s="58">
        <v>0</v>
      </c>
      <c r="N108" s="58"/>
      <c r="O108" s="70"/>
      <c r="P108" s="58"/>
      <c r="Q108" s="58"/>
      <c r="R108" s="58"/>
    </row>
    <row r="109" spans="1:18" ht="12" customHeight="1">
      <c r="A109" s="511" t="s">
        <v>3</v>
      </c>
      <c r="B109" s="511"/>
      <c r="C109" s="524">
        <v>11211111</v>
      </c>
      <c r="D109" s="511" t="s">
        <v>357</v>
      </c>
      <c r="E109" s="57" t="s">
        <v>6</v>
      </c>
      <c r="F109" s="57" t="s">
        <v>198</v>
      </c>
      <c r="G109" s="70">
        <f>IF(F109="I",IFERROR(VLOOKUP(C109,'BG 092021'!B:D,3,FALSE),0),0)</f>
        <v>0</v>
      </c>
      <c r="H109" s="58"/>
      <c r="I109" s="58">
        <f>IF(F109="I",IFERROR(VLOOKUP(C109,'BG 092021'!B:F,5,FALSE),0),0)</f>
        <v>0</v>
      </c>
      <c r="J109" s="58"/>
      <c r="K109" s="70">
        <v>0</v>
      </c>
      <c r="L109" s="58"/>
      <c r="M109" s="58">
        <v>0</v>
      </c>
      <c r="N109" s="58"/>
      <c r="O109" s="70"/>
      <c r="P109" s="58"/>
      <c r="Q109" s="58"/>
      <c r="R109" s="58"/>
    </row>
    <row r="110" spans="1:18" ht="12" customHeight="1">
      <c r="A110" s="511" t="s">
        <v>3</v>
      </c>
      <c r="B110" s="511" t="s">
        <v>1193</v>
      </c>
      <c r="C110" s="524">
        <v>1121111101</v>
      </c>
      <c r="D110" s="511" t="s">
        <v>293</v>
      </c>
      <c r="E110" s="57" t="s">
        <v>6</v>
      </c>
      <c r="F110" s="57" t="s">
        <v>199</v>
      </c>
      <c r="G110" s="70">
        <f>IF(F110="I",IFERROR(VLOOKUP(C110,'BG 092021'!B:D,3,FALSE),0),0)</f>
        <v>5577480</v>
      </c>
      <c r="H110" s="58"/>
      <c r="I110" s="58">
        <f>IF(F110="I",IFERROR(VLOOKUP(C110,'BG 092021'!B:F,5,FALSE),0),0)</f>
        <v>808.82</v>
      </c>
      <c r="J110" s="58"/>
      <c r="K110" s="70">
        <v>5577480</v>
      </c>
      <c r="L110" s="58"/>
      <c r="M110" s="58">
        <v>809.27</v>
      </c>
      <c r="N110" s="58"/>
      <c r="O110" s="70"/>
      <c r="P110" s="58"/>
      <c r="Q110" s="58"/>
      <c r="R110" s="58"/>
    </row>
    <row r="111" spans="1:18" ht="12" customHeight="1">
      <c r="A111" s="511" t="s">
        <v>3</v>
      </c>
      <c r="B111" s="511" t="s">
        <v>1193</v>
      </c>
      <c r="C111" s="524">
        <v>1121111102</v>
      </c>
      <c r="D111" s="511" t="s">
        <v>294</v>
      </c>
      <c r="E111" s="57" t="s">
        <v>6</v>
      </c>
      <c r="F111" s="57" t="s">
        <v>199</v>
      </c>
      <c r="G111" s="70">
        <f>IF(F111="I",IFERROR(VLOOKUP(C111,'BG 092021'!B:D,3,FALSE),0),0)</f>
        <v>0</v>
      </c>
      <c r="H111" s="58"/>
      <c r="I111" s="58">
        <f>IF(F111="I",IFERROR(VLOOKUP(C111,'BG 092021'!B:F,5,FALSE),0),0)</f>
        <v>0</v>
      </c>
      <c r="J111" s="58"/>
      <c r="K111" s="70">
        <v>75864642</v>
      </c>
      <c r="L111" s="58"/>
      <c r="M111" s="58">
        <v>11007.7</v>
      </c>
      <c r="N111" s="58"/>
      <c r="O111" s="70"/>
      <c r="P111" s="58"/>
      <c r="Q111" s="58"/>
      <c r="R111" s="58"/>
    </row>
    <row r="112" spans="1:18" ht="12" customHeight="1">
      <c r="A112" s="511" t="s">
        <v>3</v>
      </c>
      <c r="B112" s="511"/>
      <c r="C112" s="524">
        <v>1121111103</v>
      </c>
      <c r="D112" s="511" t="s">
        <v>512</v>
      </c>
      <c r="E112" s="57" t="s">
        <v>6</v>
      </c>
      <c r="F112" s="57" t="s">
        <v>199</v>
      </c>
      <c r="G112" s="70">
        <f>IF(F112="I",IFERROR(VLOOKUP(C112,'BG 092021'!B:D,3,FALSE),0),0)</f>
        <v>0</v>
      </c>
      <c r="H112" s="58"/>
      <c r="I112" s="58">
        <f>IF(F112="I",IFERROR(VLOOKUP(C112,'BG 092021'!B:F,5,FALSE),0),0)</f>
        <v>0</v>
      </c>
      <c r="J112" s="58"/>
      <c r="K112" s="70">
        <v>0</v>
      </c>
      <c r="L112" s="58"/>
      <c r="M112" s="58">
        <v>0</v>
      </c>
      <c r="N112" s="58"/>
      <c r="O112" s="70"/>
      <c r="P112" s="58"/>
      <c r="Q112" s="58"/>
      <c r="R112" s="58"/>
    </row>
    <row r="113" spans="1:18" ht="12" customHeight="1">
      <c r="A113" s="511" t="s">
        <v>3</v>
      </c>
      <c r="B113" s="511" t="s">
        <v>1193</v>
      </c>
      <c r="C113" s="524">
        <v>1121111104</v>
      </c>
      <c r="D113" s="511" t="s">
        <v>119</v>
      </c>
      <c r="E113" s="57" t="s">
        <v>6</v>
      </c>
      <c r="F113" s="57" t="s">
        <v>199</v>
      </c>
      <c r="G113" s="70">
        <f>IF(F113="I",IFERROR(VLOOKUP(C113,'BG 092021'!B:D,3,FALSE),0),0)</f>
        <v>0</v>
      </c>
      <c r="H113" s="58"/>
      <c r="I113" s="58">
        <f>IF(F113="I",IFERROR(VLOOKUP(C113,'BG 092021'!B:F,5,FALSE),0),0)</f>
        <v>0</v>
      </c>
      <c r="J113" s="58"/>
      <c r="K113" s="70">
        <v>12039273</v>
      </c>
      <c r="L113" s="58"/>
      <c r="M113" s="58">
        <v>1746.86</v>
      </c>
      <c r="N113" s="58"/>
      <c r="O113" s="70"/>
      <c r="P113" s="58"/>
      <c r="Q113" s="58"/>
      <c r="R113" s="58"/>
    </row>
    <row r="114" spans="1:18" ht="12" customHeight="1">
      <c r="A114" s="511" t="s">
        <v>3</v>
      </c>
      <c r="B114" s="511" t="s">
        <v>1193</v>
      </c>
      <c r="C114" s="524">
        <v>1121111105</v>
      </c>
      <c r="D114" s="511" t="s">
        <v>513</v>
      </c>
      <c r="E114" s="57" t="s">
        <v>6</v>
      </c>
      <c r="F114" s="57" t="s">
        <v>199</v>
      </c>
      <c r="G114" s="70">
        <f>IF(F114="I",IFERROR(VLOOKUP(C114,'BG 092021'!B:D,3,FALSE),0),0)</f>
        <v>1112549</v>
      </c>
      <c r="H114" s="58"/>
      <c r="I114" s="58">
        <f>IF(F114="I",IFERROR(VLOOKUP(C114,'BG 092021'!B:F,5,FALSE),0),0)</f>
        <v>161.34</v>
      </c>
      <c r="J114" s="58"/>
      <c r="K114" s="70">
        <v>0</v>
      </c>
      <c r="L114" s="58"/>
      <c r="M114" s="58">
        <v>0</v>
      </c>
      <c r="N114" s="58"/>
      <c r="O114" s="70"/>
      <c r="P114" s="58"/>
      <c r="Q114" s="58"/>
      <c r="R114" s="58"/>
    </row>
    <row r="115" spans="1:18" ht="12" customHeight="1">
      <c r="A115" s="511" t="s">
        <v>3</v>
      </c>
      <c r="B115" s="511"/>
      <c r="C115" s="524">
        <v>1121111106</v>
      </c>
      <c r="D115" s="511" t="s">
        <v>514</v>
      </c>
      <c r="E115" s="57" t="s">
        <v>6</v>
      </c>
      <c r="F115" s="57" t="s">
        <v>199</v>
      </c>
      <c r="G115" s="70">
        <f>IF(F115="I",IFERROR(VLOOKUP(C115,'BG 092021'!B:D,3,FALSE),0),0)</f>
        <v>0</v>
      </c>
      <c r="H115" s="58"/>
      <c r="I115" s="58">
        <f>IF(F115="I",IFERROR(VLOOKUP(C115,'BG 092021'!B:F,5,FALSE),0),0)</f>
        <v>0</v>
      </c>
      <c r="J115" s="58"/>
      <c r="K115" s="70">
        <v>0</v>
      </c>
      <c r="L115" s="58"/>
      <c r="M115" s="58">
        <v>0</v>
      </c>
      <c r="N115" s="58"/>
      <c r="O115" s="70"/>
      <c r="P115" s="58"/>
      <c r="Q115" s="58"/>
      <c r="R115" s="58"/>
    </row>
    <row r="116" spans="1:18" ht="12" customHeight="1">
      <c r="A116" s="511" t="s">
        <v>3</v>
      </c>
      <c r="B116" s="511"/>
      <c r="C116" s="524">
        <v>11212</v>
      </c>
      <c r="D116" s="511" t="s">
        <v>358</v>
      </c>
      <c r="E116" s="57" t="s">
        <v>6</v>
      </c>
      <c r="F116" s="57" t="s">
        <v>198</v>
      </c>
      <c r="G116" s="70">
        <f>IF(F116="I",IFERROR(VLOOKUP(C116,'BG 092021'!B:D,3,FALSE),0),0)</f>
        <v>0</v>
      </c>
      <c r="H116" s="58"/>
      <c r="I116" s="58">
        <f>IF(F116="I",IFERROR(VLOOKUP(C116,'BG 092021'!B:F,5,FALSE),0),0)</f>
        <v>0</v>
      </c>
      <c r="J116" s="58"/>
      <c r="K116" s="70">
        <v>0</v>
      </c>
      <c r="L116" s="58"/>
      <c r="M116" s="58">
        <v>0</v>
      </c>
      <c r="N116" s="58"/>
      <c r="O116" s="70"/>
      <c r="P116" s="58"/>
      <c r="Q116" s="58"/>
      <c r="R116" s="58"/>
    </row>
    <row r="117" spans="1:18" ht="12" customHeight="1">
      <c r="A117" s="511" t="s">
        <v>3</v>
      </c>
      <c r="B117" s="511"/>
      <c r="C117" s="524">
        <v>112121</v>
      </c>
      <c r="D117" s="511" t="s">
        <v>358</v>
      </c>
      <c r="E117" s="57" t="s">
        <v>6</v>
      </c>
      <c r="F117" s="57" t="s">
        <v>198</v>
      </c>
      <c r="G117" s="70">
        <f>IF(F117="I",IFERROR(VLOOKUP(C117,'BG 092021'!B:D,3,FALSE),0),0)</f>
        <v>0</v>
      </c>
      <c r="H117" s="58"/>
      <c r="I117" s="58">
        <f>IF(F117="I",IFERROR(VLOOKUP(C117,'BG 092021'!B:F,5,FALSE),0),0)</f>
        <v>0</v>
      </c>
      <c r="J117" s="58"/>
      <c r="K117" s="70">
        <v>0</v>
      </c>
      <c r="L117" s="58"/>
      <c r="M117" s="58">
        <v>0</v>
      </c>
      <c r="N117" s="58"/>
      <c r="O117" s="70"/>
      <c r="P117" s="58"/>
      <c r="Q117" s="58"/>
      <c r="R117" s="58"/>
    </row>
    <row r="118" spans="1:18" ht="12" customHeight="1">
      <c r="A118" s="511" t="s">
        <v>3</v>
      </c>
      <c r="B118" s="511"/>
      <c r="C118" s="524">
        <v>1121211</v>
      </c>
      <c r="D118" s="511" t="s">
        <v>358</v>
      </c>
      <c r="E118" s="57" t="s">
        <v>6</v>
      </c>
      <c r="F118" s="57" t="s">
        <v>198</v>
      </c>
      <c r="G118" s="70">
        <f>IF(F118="I",IFERROR(VLOOKUP(C118,'BG 092021'!B:D,3,FALSE),0),0)</f>
        <v>0</v>
      </c>
      <c r="H118" s="58"/>
      <c r="I118" s="58">
        <f>IF(F118="I",IFERROR(VLOOKUP(C118,'BG 092021'!B:F,5,FALSE),0),0)</f>
        <v>0</v>
      </c>
      <c r="J118" s="58"/>
      <c r="K118" s="70">
        <v>0</v>
      </c>
      <c r="L118" s="58"/>
      <c r="M118" s="58">
        <v>0</v>
      </c>
      <c r="N118" s="58"/>
      <c r="O118" s="70"/>
      <c r="P118" s="58"/>
      <c r="Q118" s="58"/>
      <c r="R118" s="58"/>
    </row>
    <row r="119" spans="1:18" ht="12" customHeight="1">
      <c r="A119" s="511" t="s">
        <v>3</v>
      </c>
      <c r="B119" s="511"/>
      <c r="C119" s="524">
        <v>11212111</v>
      </c>
      <c r="D119" s="511" t="s">
        <v>359</v>
      </c>
      <c r="E119" s="57" t="s">
        <v>6</v>
      </c>
      <c r="F119" s="57" t="s">
        <v>198</v>
      </c>
      <c r="G119" s="70">
        <f>IF(F119="I",IFERROR(VLOOKUP(C119,'BG 092021'!B:D,3,FALSE),0),0)</f>
        <v>0</v>
      </c>
      <c r="H119" s="58"/>
      <c r="I119" s="58">
        <f>IF(F119="I",IFERROR(VLOOKUP(C119,'BG 092021'!B:F,5,FALSE),0),0)</f>
        <v>0</v>
      </c>
      <c r="J119" s="58"/>
      <c r="K119" s="70">
        <v>0</v>
      </c>
      <c r="L119" s="58"/>
      <c r="M119" s="58">
        <v>0</v>
      </c>
      <c r="N119" s="58"/>
      <c r="O119" s="70"/>
      <c r="P119" s="58"/>
      <c r="Q119" s="58"/>
      <c r="R119" s="58"/>
    </row>
    <row r="120" spans="1:18" ht="12" customHeight="1">
      <c r="A120" s="511" t="s">
        <v>3</v>
      </c>
      <c r="B120" s="511" t="s">
        <v>1193</v>
      </c>
      <c r="C120" s="524">
        <v>1121211101</v>
      </c>
      <c r="D120" s="511" t="s">
        <v>295</v>
      </c>
      <c r="E120" s="57" t="s">
        <v>6</v>
      </c>
      <c r="F120" s="57" t="s">
        <v>199</v>
      </c>
      <c r="G120" s="70">
        <f>IF(F120="I",IFERROR(VLOOKUP(C120,'BG 092021'!B:D,3,FALSE),0),0)</f>
        <v>0</v>
      </c>
      <c r="H120" s="58"/>
      <c r="I120" s="58">
        <f>IF(F120="I",IFERROR(VLOOKUP(C120,'BG 092021'!B:F,5,FALSE),0),0)</f>
        <v>0</v>
      </c>
      <c r="J120" s="58"/>
      <c r="K120" s="70">
        <v>0</v>
      </c>
      <c r="L120" s="58"/>
      <c r="M120" s="58">
        <v>0</v>
      </c>
      <c r="N120" s="58"/>
      <c r="O120" s="70"/>
      <c r="P120" s="58"/>
      <c r="Q120" s="58"/>
      <c r="R120" s="58"/>
    </row>
    <row r="121" spans="1:18" ht="12" customHeight="1">
      <c r="A121" s="511" t="s">
        <v>3</v>
      </c>
      <c r="B121" s="511"/>
      <c r="C121" s="524">
        <v>1121211102</v>
      </c>
      <c r="D121" s="511" t="s">
        <v>515</v>
      </c>
      <c r="E121" s="57" t="s">
        <v>147</v>
      </c>
      <c r="F121" s="57" t="s">
        <v>199</v>
      </c>
      <c r="G121" s="70">
        <f>IF(F121="I",IFERROR(VLOOKUP(C121,'BG 092021'!B:D,3,FALSE),0),0)</f>
        <v>0</v>
      </c>
      <c r="H121" s="58"/>
      <c r="I121" s="58">
        <f>IF(F121="I",IFERROR(VLOOKUP(C121,'BG 092021'!B:F,5,FALSE),0),0)</f>
        <v>0</v>
      </c>
      <c r="J121" s="58"/>
      <c r="K121" s="70">
        <v>0</v>
      </c>
      <c r="L121" s="58"/>
      <c r="M121" s="58">
        <v>0</v>
      </c>
      <c r="N121" s="58"/>
      <c r="O121" s="70"/>
      <c r="P121" s="58"/>
      <c r="Q121" s="58"/>
      <c r="R121" s="58"/>
    </row>
    <row r="122" spans="1:18" ht="12" customHeight="1">
      <c r="A122" s="511" t="s">
        <v>3</v>
      </c>
      <c r="B122" s="511"/>
      <c r="C122" s="524">
        <v>11212112</v>
      </c>
      <c r="D122" s="511" t="s">
        <v>516</v>
      </c>
      <c r="E122" s="57" t="s">
        <v>6</v>
      </c>
      <c r="F122" s="57" t="s">
        <v>198</v>
      </c>
      <c r="G122" s="70">
        <f>IF(F122="I",IFERROR(VLOOKUP(C122,'BG 092021'!B:D,3,FALSE),0),0)</f>
        <v>0</v>
      </c>
      <c r="H122" s="58"/>
      <c r="I122" s="58">
        <f>IF(F122="I",IFERROR(VLOOKUP(C122,'BG 092021'!B:F,5,FALSE),0),0)</f>
        <v>0</v>
      </c>
      <c r="J122" s="58"/>
      <c r="K122" s="70">
        <v>0</v>
      </c>
      <c r="L122" s="58"/>
      <c r="M122" s="58">
        <v>0</v>
      </c>
      <c r="N122" s="58"/>
      <c r="O122" s="70"/>
      <c r="P122" s="58"/>
      <c r="Q122" s="58"/>
      <c r="R122" s="58"/>
    </row>
    <row r="123" spans="1:18" ht="12" customHeight="1">
      <c r="A123" s="511" t="s">
        <v>3</v>
      </c>
      <c r="B123" s="511"/>
      <c r="C123" s="524">
        <v>1121211201</v>
      </c>
      <c r="D123" s="511" t="s">
        <v>517</v>
      </c>
      <c r="E123" s="57" t="s">
        <v>6</v>
      </c>
      <c r="F123" s="57" t="s">
        <v>199</v>
      </c>
      <c r="G123" s="70">
        <f>IF(F123="I",IFERROR(VLOOKUP(C123,'BG 092021'!B:D,3,FALSE),0),0)</f>
        <v>0</v>
      </c>
      <c r="H123" s="58"/>
      <c r="I123" s="58">
        <f>IF(F123="I",IFERROR(VLOOKUP(C123,'BG 092021'!B:F,5,FALSE),0),0)</f>
        <v>0</v>
      </c>
      <c r="J123" s="58"/>
      <c r="K123" s="70">
        <v>0</v>
      </c>
      <c r="L123" s="58"/>
      <c r="M123" s="58">
        <v>0</v>
      </c>
      <c r="N123" s="58"/>
      <c r="O123" s="70"/>
      <c r="P123" s="58"/>
      <c r="Q123" s="58"/>
      <c r="R123" s="58"/>
    </row>
    <row r="124" spans="1:18" ht="12" customHeight="1">
      <c r="A124" s="511" t="s">
        <v>3</v>
      </c>
      <c r="B124" s="511"/>
      <c r="C124" s="524">
        <v>1121211202</v>
      </c>
      <c r="D124" s="511" t="s">
        <v>518</v>
      </c>
      <c r="E124" s="57" t="s">
        <v>147</v>
      </c>
      <c r="F124" s="57" t="s">
        <v>199</v>
      </c>
      <c r="G124" s="70">
        <f>IF(F124="I",IFERROR(VLOOKUP(C124,'BG 092021'!B:D,3,FALSE),0),0)</f>
        <v>0</v>
      </c>
      <c r="H124" s="58"/>
      <c r="I124" s="58">
        <f>IF(F124="I",IFERROR(VLOOKUP(C124,'BG 092021'!B:F,5,FALSE),0),0)</f>
        <v>0</v>
      </c>
      <c r="J124" s="58"/>
      <c r="K124" s="70">
        <v>0</v>
      </c>
      <c r="L124" s="58"/>
      <c r="M124" s="58">
        <v>0</v>
      </c>
      <c r="N124" s="58"/>
      <c r="O124" s="70"/>
      <c r="P124" s="58"/>
      <c r="Q124" s="58"/>
      <c r="R124" s="58"/>
    </row>
    <row r="125" spans="1:18" ht="12" customHeight="1">
      <c r="A125" s="511" t="s">
        <v>3</v>
      </c>
      <c r="B125" s="511"/>
      <c r="C125" s="524">
        <v>11250</v>
      </c>
      <c r="D125" s="511" t="s">
        <v>519</v>
      </c>
      <c r="E125" s="57" t="s">
        <v>6</v>
      </c>
      <c r="F125" s="57" t="s">
        <v>198</v>
      </c>
      <c r="G125" s="70">
        <f>IF(F125="I",IFERROR(VLOOKUP(C125,'BG 092021'!B:D,3,FALSE),0),0)</f>
        <v>0</v>
      </c>
      <c r="H125" s="58"/>
      <c r="I125" s="58">
        <f>IF(F125="I",IFERROR(VLOOKUP(C125,'BG 092021'!B:F,5,FALSE),0),0)</f>
        <v>0</v>
      </c>
      <c r="J125" s="58"/>
      <c r="K125" s="70">
        <v>0</v>
      </c>
      <c r="L125" s="58"/>
      <c r="M125" s="58">
        <v>0</v>
      </c>
      <c r="N125" s="58"/>
      <c r="O125" s="70"/>
      <c r="P125" s="58"/>
      <c r="Q125" s="58"/>
      <c r="R125" s="58"/>
    </row>
    <row r="126" spans="1:18" ht="12" customHeight="1">
      <c r="A126" s="511" t="s">
        <v>3</v>
      </c>
      <c r="B126" s="511"/>
      <c r="C126" s="524">
        <v>112501</v>
      </c>
      <c r="D126" s="511" t="s">
        <v>520</v>
      </c>
      <c r="E126" s="57" t="s">
        <v>6</v>
      </c>
      <c r="F126" s="57" t="s">
        <v>198</v>
      </c>
      <c r="G126" s="70">
        <f>IF(F126="I",IFERROR(VLOOKUP(C126,'BG 092021'!B:D,3,FALSE),0),0)</f>
        <v>0</v>
      </c>
      <c r="H126" s="58"/>
      <c r="I126" s="58">
        <f>IF(F126="I",IFERROR(VLOOKUP(C126,'BG 092021'!B:F,5,FALSE),0),0)</f>
        <v>0</v>
      </c>
      <c r="J126" s="58"/>
      <c r="K126" s="70">
        <v>0</v>
      </c>
      <c r="L126" s="58"/>
      <c r="M126" s="58">
        <v>0</v>
      </c>
      <c r="N126" s="58"/>
      <c r="O126" s="70"/>
      <c r="P126" s="58"/>
      <c r="Q126" s="58"/>
      <c r="R126" s="58"/>
    </row>
    <row r="127" spans="1:18" ht="12" customHeight="1">
      <c r="A127" s="511" t="s">
        <v>3</v>
      </c>
      <c r="B127" s="511"/>
      <c r="C127" s="524">
        <v>1125011</v>
      </c>
      <c r="D127" s="511" t="s">
        <v>520</v>
      </c>
      <c r="E127" s="57" t="s">
        <v>6</v>
      </c>
      <c r="F127" s="57" t="s">
        <v>198</v>
      </c>
      <c r="G127" s="70">
        <f>IF(F127="I",IFERROR(VLOOKUP(C127,'BG 092021'!B:D,3,FALSE),0),0)</f>
        <v>0</v>
      </c>
      <c r="H127" s="58"/>
      <c r="I127" s="58">
        <f>IF(F127="I",IFERROR(VLOOKUP(C127,'BG 092021'!B:F,5,FALSE),0),0)</f>
        <v>0</v>
      </c>
      <c r="J127" s="58"/>
      <c r="K127" s="70">
        <v>0</v>
      </c>
      <c r="L127" s="58"/>
      <c r="M127" s="58">
        <v>0</v>
      </c>
      <c r="N127" s="58"/>
      <c r="O127" s="70"/>
      <c r="P127" s="58"/>
      <c r="Q127" s="58"/>
      <c r="R127" s="58"/>
    </row>
    <row r="128" spans="1:18" ht="12" customHeight="1">
      <c r="A128" s="511" t="s">
        <v>3</v>
      </c>
      <c r="B128" s="511"/>
      <c r="C128" s="524">
        <v>11250111</v>
      </c>
      <c r="D128" s="511" t="s">
        <v>520</v>
      </c>
      <c r="E128" s="57" t="s">
        <v>6</v>
      </c>
      <c r="F128" s="57" t="s">
        <v>198</v>
      </c>
      <c r="G128" s="70">
        <f>IF(F128="I",IFERROR(VLOOKUP(C128,'BG 092021'!B:D,3,FALSE),0),0)</f>
        <v>0</v>
      </c>
      <c r="H128" s="58"/>
      <c r="I128" s="58">
        <f>IF(F128="I",IFERROR(VLOOKUP(C128,'BG 092021'!B:F,5,FALSE),0),0)</f>
        <v>0</v>
      </c>
      <c r="J128" s="58"/>
      <c r="K128" s="70">
        <v>0</v>
      </c>
      <c r="L128" s="58"/>
      <c r="M128" s="58">
        <v>0</v>
      </c>
      <c r="N128" s="58"/>
      <c r="O128" s="70"/>
      <c r="P128" s="58"/>
      <c r="Q128" s="58"/>
      <c r="R128" s="58"/>
    </row>
    <row r="129" spans="1:18" ht="12" customHeight="1">
      <c r="A129" s="511" t="s">
        <v>3</v>
      </c>
      <c r="B129" s="511"/>
      <c r="C129" s="524">
        <v>1125011101</v>
      </c>
      <c r="D129" s="511" t="s">
        <v>521</v>
      </c>
      <c r="E129" s="57" t="s">
        <v>6</v>
      </c>
      <c r="F129" s="57" t="s">
        <v>199</v>
      </c>
      <c r="G129" s="70">
        <f>IF(F129="I",IFERROR(VLOOKUP(C129,'BG 092021'!B:D,3,FALSE),0),0)</f>
        <v>0</v>
      </c>
      <c r="H129" s="58"/>
      <c r="I129" s="58">
        <f>IF(F129="I",IFERROR(VLOOKUP(C129,'BG 092021'!B:F,5,FALSE),0),0)</f>
        <v>0</v>
      </c>
      <c r="J129" s="58"/>
      <c r="K129" s="70">
        <v>0</v>
      </c>
      <c r="L129" s="58"/>
      <c r="M129" s="58">
        <v>0</v>
      </c>
      <c r="N129" s="58"/>
      <c r="O129" s="70"/>
      <c r="P129" s="58"/>
      <c r="Q129" s="58"/>
      <c r="R129" s="58"/>
    </row>
    <row r="130" spans="1:18" ht="12" customHeight="1">
      <c r="A130" s="511" t="s">
        <v>3</v>
      </c>
      <c r="B130" s="511"/>
      <c r="C130" s="524">
        <v>1125011102</v>
      </c>
      <c r="D130" s="511" t="s">
        <v>522</v>
      </c>
      <c r="E130" s="57" t="s">
        <v>6</v>
      </c>
      <c r="F130" s="57" t="s">
        <v>199</v>
      </c>
      <c r="G130" s="70">
        <f>IF(F130="I",IFERROR(VLOOKUP(C130,'BG 092021'!B:D,3,FALSE),0),0)</f>
        <v>0</v>
      </c>
      <c r="H130" s="58"/>
      <c r="I130" s="58">
        <f>IF(F130="I",IFERROR(VLOOKUP(C130,'BG 092021'!B:F,5,FALSE),0),0)</f>
        <v>0</v>
      </c>
      <c r="J130" s="58"/>
      <c r="K130" s="70">
        <v>0</v>
      </c>
      <c r="L130" s="58"/>
      <c r="M130" s="58">
        <v>0</v>
      </c>
      <c r="N130" s="58"/>
      <c r="O130" s="70"/>
      <c r="P130" s="58"/>
      <c r="Q130" s="58"/>
      <c r="R130" s="58"/>
    </row>
    <row r="131" spans="1:18" ht="12" customHeight="1">
      <c r="A131" s="511" t="s">
        <v>3</v>
      </c>
      <c r="B131" s="511"/>
      <c r="C131" s="524">
        <v>113</v>
      </c>
      <c r="D131" s="511" t="s">
        <v>523</v>
      </c>
      <c r="E131" s="57" t="s">
        <v>6</v>
      </c>
      <c r="F131" s="57" t="s">
        <v>198</v>
      </c>
      <c r="G131" s="70">
        <f>IF(F131="I",IFERROR(VLOOKUP(C131,'BG 092021'!B:D,3,FALSE),0),0)</f>
        <v>0</v>
      </c>
      <c r="H131" s="58"/>
      <c r="I131" s="58">
        <f>IF(F131="I",IFERROR(VLOOKUP(C131,'BG 092021'!B:F,5,FALSE),0),0)</f>
        <v>0</v>
      </c>
      <c r="J131" s="58"/>
      <c r="K131" s="70">
        <v>0</v>
      </c>
      <c r="L131" s="58"/>
      <c r="M131" s="58">
        <v>0</v>
      </c>
      <c r="N131" s="58"/>
      <c r="O131" s="70"/>
      <c r="P131" s="58"/>
      <c r="Q131" s="58"/>
      <c r="R131" s="58"/>
    </row>
    <row r="132" spans="1:18" ht="12" customHeight="1">
      <c r="A132" s="511" t="s">
        <v>3</v>
      </c>
      <c r="B132" s="511"/>
      <c r="C132" s="524">
        <v>11301</v>
      </c>
      <c r="D132" s="511" t="s">
        <v>221</v>
      </c>
      <c r="E132" s="57" t="s">
        <v>6</v>
      </c>
      <c r="F132" s="57" t="s">
        <v>198</v>
      </c>
      <c r="G132" s="70">
        <f>IF(F132="I",IFERROR(VLOOKUP(C132,'BG 092021'!B:D,3,FALSE),0),0)</f>
        <v>0</v>
      </c>
      <c r="H132" s="58"/>
      <c r="I132" s="58">
        <f>IF(F132="I",IFERROR(VLOOKUP(C132,'BG 092021'!B:F,5,FALSE),0),0)</f>
        <v>0</v>
      </c>
      <c r="J132" s="58"/>
      <c r="K132" s="70">
        <v>0</v>
      </c>
      <c r="L132" s="58"/>
      <c r="M132" s="58">
        <v>0</v>
      </c>
      <c r="N132" s="58"/>
      <c r="O132" s="70"/>
      <c r="P132" s="58"/>
      <c r="Q132" s="58"/>
      <c r="R132" s="58"/>
    </row>
    <row r="133" spans="1:18" ht="12" customHeight="1">
      <c r="A133" s="511" t="s">
        <v>3</v>
      </c>
      <c r="B133" s="511"/>
      <c r="C133" s="524">
        <v>113011</v>
      </c>
      <c r="D133" s="511" t="s">
        <v>480</v>
      </c>
      <c r="E133" s="57" t="s">
        <v>6</v>
      </c>
      <c r="F133" s="57" t="s">
        <v>198</v>
      </c>
      <c r="G133" s="70">
        <f>IF(F133="I",IFERROR(VLOOKUP(C133,'BG 092021'!B:D,3,FALSE),0),0)</f>
        <v>0</v>
      </c>
      <c r="H133" s="58"/>
      <c r="I133" s="58">
        <f>IF(F133="I",IFERROR(VLOOKUP(C133,'BG 092021'!B:F,5,FALSE),0),0)</f>
        <v>0</v>
      </c>
      <c r="J133" s="58"/>
      <c r="K133" s="70">
        <v>0</v>
      </c>
      <c r="L133" s="58"/>
      <c r="M133" s="58">
        <v>0</v>
      </c>
      <c r="N133" s="58"/>
      <c r="O133" s="70"/>
      <c r="P133" s="58"/>
      <c r="Q133" s="58"/>
      <c r="R133" s="58"/>
    </row>
    <row r="134" spans="1:18" ht="12" customHeight="1">
      <c r="A134" s="511" t="s">
        <v>3</v>
      </c>
      <c r="B134" s="511"/>
      <c r="C134" s="524">
        <v>1130111</v>
      </c>
      <c r="D134" s="511" t="s">
        <v>221</v>
      </c>
      <c r="E134" s="57" t="s">
        <v>6</v>
      </c>
      <c r="F134" s="57" t="s">
        <v>198</v>
      </c>
      <c r="G134" s="70">
        <f>IF(F134="I",IFERROR(VLOOKUP(C134,'BG 092021'!B:D,3,FALSE),0),0)</f>
        <v>0</v>
      </c>
      <c r="H134" s="58"/>
      <c r="I134" s="58">
        <f>IF(F134="I",IFERROR(VLOOKUP(C134,'BG 092021'!B:F,5,FALSE),0),0)</f>
        <v>0</v>
      </c>
      <c r="J134" s="58"/>
      <c r="K134" s="70">
        <v>0</v>
      </c>
      <c r="L134" s="58"/>
      <c r="M134" s="58">
        <v>0</v>
      </c>
      <c r="N134" s="58"/>
      <c r="O134" s="70"/>
      <c r="P134" s="58"/>
      <c r="Q134" s="58"/>
      <c r="R134" s="58"/>
    </row>
    <row r="135" spans="1:18" ht="12" customHeight="1">
      <c r="A135" s="511" t="s">
        <v>3</v>
      </c>
      <c r="B135" s="511"/>
      <c r="C135" s="524">
        <v>11301111</v>
      </c>
      <c r="D135" s="511" t="s">
        <v>221</v>
      </c>
      <c r="E135" s="57" t="s">
        <v>6</v>
      </c>
      <c r="F135" s="57" t="s">
        <v>198</v>
      </c>
      <c r="G135" s="70">
        <f>IF(F135="I",IFERROR(VLOOKUP(C135,'BG 092021'!B:D,3,FALSE),0),0)</f>
        <v>0</v>
      </c>
      <c r="H135" s="58"/>
      <c r="I135" s="58">
        <f>IF(F135="I",IFERROR(VLOOKUP(C135,'BG 092021'!B:F,5,FALSE),0),0)</f>
        <v>0</v>
      </c>
      <c r="J135" s="58"/>
      <c r="K135" s="70">
        <v>0</v>
      </c>
      <c r="L135" s="58"/>
      <c r="M135" s="58">
        <v>0</v>
      </c>
      <c r="N135" s="58"/>
      <c r="O135" s="70"/>
      <c r="P135" s="58"/>
      <c r="Q135" s="58"/>
      <c r="R135" s="58"/>
    </row>
    <row r="136" spans="1:18" ht="12" customHeight="1">
      <c r="A136" s="511" t="s">
        <v>3</v>
      </c>
      <c r="B136" s="511"/>
      <c r="C136" s="524">
        <v>1130111101</v>
      </c>
      <c r="D136" s="511" t="s">
        <v>482</v>
      </c>
      <c r="E136" s="57" t="s">
        <v>6</v>
      </c>
      <c r="F136" s="57" t="s">
        <v>199</v>
      </c>
      <c r="G136" s="70">
        <f>IF(F136="I",IFERROR(VLOOKUP(C136,'BG 092021'!B:D,3,FALSE),0),0)</f>
        <v>0</v>
      </c>
      <c r="H136" s="58"/>
      <c r="I136" s="58">
        <f>IF(F136="I",IFERROR(VLOOKUP(C136,'BG 092021'!B:F,5,FALSE),0),0)</f>
        <v>0</v>
      </c>
      <c r="J136" s="58"/>
      <c r="K136" s="70">
        <v>0</v>
      </c>
      <c r="L136" s="58"/>
      <c r="M136" s="58">
        <v>0</v>
      </c>
      <c r="N136" s="58"/>
      <c r="O136" s="70"/>
      <c r="P136" s="58"/>
      <c r="Q136" s="58"/>
      <c r="R136" s="58"/>
    </row>
    <row r="137" spans="1:18" ht="12" customHeight="1">
      <c r="A137" s="511" t="s">
        <v>3</v>
      </c>
      <c r="B137" s="511"/>
      <c r="C137" s="524">
        <v>11302</v>
      </c>
      <c r="D137" s="511" t="s">
        <v>524</v>
      </c>
      <c r="E137" s="57" t="s">
        <v>6</v>
      </c>
      <c r="F137" s="57" t="s">
        <v>198</v>
      </c>
      <c r="G137" s="70">
        <f>IF(F137="I",IFERROR(VLOOKUP(C137,'BG 092021'!B:D,3,FALSE),0),0)</f>
        <v>0</v>
      </c>
      <c r="H137" s="58"/>
      <c r="I137" s="58">
        <f>IF(F137="I",IFERROR(VLOOKUP(C137,'BG 092021'!B:F,5,FALSE),0),0)</f>
        <v>0</v>
      </c>
      <c r="J137" s="58"/>
      <c r="K137" s="70">
        <v>0</v>
      </c>
      <c r="L137" s="58"/>
      <c r="M137" s="58">
        <v>0</v>
      </c>
      <c r="N137" s="58"/>
      <c r="O137" s="70"/>
      <c r="P137" s="58"/>
      <c r="Q137" s="58"/>
      <c r="R137" s="58"/>
    </row>
    <row r="138" spans="1:18" ht="12" customHeight="1">
      <c r="A138" s="511" t="s">
        <v>3</v>
      </c>
      <c r="B138" s="511"/>
      <c r="C138" s="524">
        <v>113021</v>
      </c>
      <c r="D138" s="511" t="s">
        <v>525</v>
      </c>
      <c r="E138" s="57" t="s">
        <v>6</v>
      </c>
      <c r="F138" s="57" t="s">
        <v>198</v>
      </c>
      <c r="G138" s="70">
        <f>IF(F138="I",IFERROR(VLOOKUP(C138,'BG 092021'!B:D,3,FALSE),0),0)</f>
        <v>0</v>
      </c>
      <c r="H138" s="58"/>
      <c r="I138" s="58">
        <f>IF(F138="I",IFERROR(VLOOKUP(C138,'BG 092021'!B:F,5,FALSE),0),0)</f>
        <v>0</v>
      </c>
      <c r="J138" s="58"/>
      <c r="K138" s="70">
        <v>0</v>
      </c>
      <c r="L138" s="58"/>
      <c r="M138" s="58">
        <v>0</v>
      </c>
      <c r="N138" s="58"/>
      <c r="O138" s="70"/>
      <c r="P138" s="58"/>
      <c r="Q138" s="58"/>
      <c r="R138" s="58"/>
    </row>
    <row r="139" spans="1:18" ht="12" customHeight="1">
      <c r="A139" s="511" t="s">
        <v>3</v>
      </c>
      <c r="B139" s="511"/>
      <c r="C139" s="524">
        <v>1130211</v>
      </c>
      <c r="D139" s="511" t="s">
        <v>524</v>
      </c>
      <c r="E139" s="57" t="s">
        <v>6</v>
      </c>
      <c r="F139" s="57" t="s">
        <v>198</v>
      </c>
      <c r="G139" s="70">
        <f>IF(F139="I",IFERROR(VLOOKUP(C139,'BG 092021'!B:D,3,FALSE),0),0)</f>
        <v>0</v>
      </c>
      <c r="H139" s="58"/>
      <c r="I139" s="58">
        <f>IF(F139="I",IFERROR(VLOOKUP(C139,'BG 092021'!B:F,5,FALSE),0),0)</f>
        <v>0</v>
      </c>
      <c r="J139" s="58"/>
      <c r="K139" s="70">
        <v>0</v>
      </c>
      <c r="L139" s="58"/>
      <c r="M139" s="58">
        <v>0</v>
      </c>
      <c r="N139" s="58"/>
      <c r="O139" s="70"/>
      <c r="P139" s="58"/>
      <c r="Q139" s="58"/>
      <c r="R139" s="58"/>
    </row>
    <row r="140" spans="1:18" ht="12" customHeight="1">
      <c r="A140" s="511" t="s">
        <v>3</v>
      </c>
      <c r="B140" s="511"/>
      <c r="C140" s="524">
        <v>11302111</v>
      </c>
      <c r="D140" s="511" t="s">
        <v>489</v>
      </c>
      <c r="E140" s="57" t="s">
        <v>6</v>
      </c>
      <c r="F140" s="57" t="s">
        <v>198</v>
      </c>
      <c r="G140" s="70">
        <f>IF(F140="I",IFERROR(VLOOKUP(C140,'BG 092021'!B:D,3,FALSE),0),0)</f>
        <v>0</v>
      </c>
      <c r="H140" s="58"/>
      <c r="I140" s="58">
        <f>IF(F140="I",IFERROR(VLOOKUP(C140,'BG 092021'!B:F,5,FALSE),0),0)</f>
        <v>0</v>
      </c>
      <c r="J140" s="58"/>
      <c r="K140" s="70">
        <v>0</v>
      </c>
      <c r="L140" s="58"/>
      <c r="M140" s="58">
        <v>0</v>
      </c>
      <c r="N140" s="58"/>
      <c r="O140" s="70"/>
      <c r="P140" s="58"/>
      <c r="Q140" s="58"/>
      <c r="R140" s="58"/>
    </row>
    <row r="141" spans="1:18" ht="12" customHeight="1">
      <c r="A141" s="511" t="s">
        <v>3</v>
      </c>
      <c r="B141" s="511"/>
      <c r="C141" s="524">
        <v>1130211101</v>
      </c>
      <c r="D141" s="511" t="s">
        <v>490</v>
      </c>
      <c r="E141" s="57" t="s">
        <v>6</v>
      </c>
      <c r="F141" s="57" t="s">
        <v>199</v>
      </c>
      <c r="G141" s="70">
        <f>IF(F141="I",IFERROR(VLOOKUP(C141,'BG 092021'!B:D,3,FALSE),0),0)</f>
        <v>0</v>
      </c>
      <c r="H141" s="58"/>
      <c r="I141" s="58">
        <f>IF(F141="I",IFERROR(VLOOKUP(C141,'BG 092021'!B:F,5,FALSE),0),0)</f>
        <v>0</v>
      </c>
      <c r="J141" s="58"/>
      <c r="K141" s="70">
        <v>0</v>
      </c>
      <c r="L141" s="58"/>
      <c r="M141" s="58">
        <v>0</v>
      </c>
      <c r="N141" s="58"/>
      <c r="O141" s="70"/>
      <c r="P141" s="58"/>
      <c r="Q141" s="58"/>
      <c r="R141" s="58"/>
    </row>
    <row r="142" spans="1:18" ht="12" customHeight="1">
      <c r="A142" s="511" t="s">
        <v>3</v>
      </c>
      <c r="B142" s="511"/>
      <c r="C142" s="524">
        <v>1130211102</v>
      </c>
      <c r="D142" s="511" t="s">
        <v>491</v>
      </c>
      <c r="E142" s="57" t="s">
        <v>6</v>
      </c>
      <c r="F142" s="57" t="s">
        <v>199</v>
      </c>
      <c r="G142" s="70">
        <f>IF(F142="I",IFERROR(VLOOKUP(C142,'BG 092021'!B:D,3,FALSE),0),0)</f>
        <v>0</v>
      </c>
      <c r="H142" s="58"/>
      <c r="I142" s="58">
        <f>IF(F142="I",IFERROR(VLOOKUP(C142,'BG 092021'!B:F,5,FALSE),0),0)</f>
        <v>0</v>
      </c>
      <c r="J142" s="58"/>
      <c r="K142" s="70">
        <v>0</v>
      </c>
      <c r="L142" s="58"/>
      <c r="M142" s="58">
        <v>0</v>
      </c>
      <c r="N142" s="58"/>
      <c r="O142" s="70"/>
      <c r="P142" s="58"/>
      <c r="Q142" s="58"/>
      <c r="R142" s="58"/>
    </row>
    <row r="143" spans="1:18" ht="12" customHeight="1">
      <c r="A143" s="511" t="s">
        <v>3</v>
      </c>
      <c r="B143" s="511"/>
      <c r="C143" s="524">
        <v>1130211103</v>
      </c>
      <c r="D143" s="511" t="s">
        <v>116</v>
      </c>
      <c r="E143" s="57" t="s">
        <v>6</v>
      </c>
      <c r="F143" s="57" t="s">
        <v>199</v>
      </c>
      <c r="G143" s="70">
        <f>IF(F143="I",IFERROR(VLOOKUP(C143,'BG 092021'!B:D,3,FALSE),0),0)</f>
        <v>0</v>
      </c>
      <c r="H143" s="58"/>
      <c r="I143" s="58">
        <f>IF(F143="I",IFERROR(VLOOKUP(C143,'BG 092021'!B:F,5,FALSE),0),0)</f>
        <v>0</v>
      </c>
      <c r="J143" s="58"/>
      <c r="K143" s="70">
        <v>0</v>
      </c>
      <c r="L143" s="58"/>
      <c r="M143" s="58">
        <v>0</v>
      </c>
      <c r="N143" s="58"/>
      <c r="O143" s="70"/>
      <c r="P143" s="58"/>
      <c r="Q143" s="58"/>
      <c r="R143" s="58"/>
    </row>
    <row r="144" spans="1:18" ht="12" customHeight="1">
      <c r="A144" s="511" t="s">
        <v>3</v>
      </c>
      <c r="B144" s="511"/>
      <c r="C144" s="524">
        <v>1130211104</v>
      </c>
      <c r="D144" s="511" t="s">
        <v>492</v>
      </c>
      <c r="E144" s="57" t="s">
        <v>6</v>
      </c>
      <c r="F144" s="57" t="s">
        <v>199</v>
      </c>
      <c r="G144" s="70">
        <f>IF(F144="I",IFERROR(VLOOKUP(C144,'BG 092021'!B:D,3,FALSE),0),0)</f>
        <v>0</v>
      </c>
      <c r="H144" s="58"/>
      <c r="I144" s="58">
        <f>IF(F144="I",IFERROR(VLOOKUP(C144,'BG 092021'!B:F,5,FALSE),0),0)</f>
        <v>0</v>
      </c>
      <c r="J144" s="58"/>
      <c r="K144" s="70">
        <v>0</v>
      </c>
      <c r="L144" s="58"/>
      <c r="M144" s="58">
        <v>0</v>
      </c>
      <c r="N144" s="58"/>
      <c r="O144" s="70"/>
      <c r="P144" s="58"/>
      <c r="Q144" s="58"/>
      <c r="R144" s="58"/>
    </row>
    <row r="145" spans="1:18" ht="12" customHeight="1">
      <c r="A145" s="511" t="s">
        <v>3</v>
      </c>
      <c r="B145" s="511"/>
      <c r="C145" s="524">
        <v>11302112</v>
      </c>
      <c r="D145" s="511" t="s">
        <v>498</v>
      </c>
      <c r="E145" s="57" t="s">
        <v>6</v>
      </c>
      <c r="F145" s="57" t="s">
        <v>198</v>
      </c>
      <c r="G145" s="70">
        <f>IF(F145="I",IFERROR(VLOOKUP(C145,'BG 092021'!B:D,3,FALSE),0),0)</f>
        <v>0</v>
      </c>
      <c r="H145" s="58"/>
      <c r="I145" s="58">
        <f>IF(F145="I",IFERROR(VLOOKUP(C145,'BG 092021'!B:F,5,FALSE),0),0)</f>
        <v>0</v>
      </c>
      <c r="J145" s="58"/>
      <c r="K145" s="70">
        <v>0</v>
      </c>
      <c r="L145" s="58"/>
      <c r="M145" s="58">
        <v>0</v>
      </c>
      <c r="N145" s="58"/>
      <c r="O145" s="70"/>
      <c r="P145" s="58"/>
      <c r="Q145" s="58"/>
      <c r="R145" s="58"/>
    </row>
    <row r="146" spans="1:18" ht="12" customHeight="1">
      <c r="A146" s="511" t="s">
        <v>3</v>
      </c>
      <c r="B146" s="511"/>
      <c r="C146" s="524">
        <v>1130211201</v>
      </c>
      <c r="D146" s="511" t="s">
        <v>499</v>
      </c>
      <c r="E146" s="57" t="s">
        <v>6</v>
      </c>
      <c r="F146" s="57" t="s">
        <v>199</v>
      </c>
      <c r="G146" s="70">
        <f>IF(F146="I",IFERROR(VLOOKUP(C146,'BG 092021'!B:D,3,FALSE),0),0)</f>
        <v>0</v>
      </c>
      <c r="H146" s="58"/>
      <c r="I146" s="58">
        <f>IF(F146="I",IFERROR(VLOOKUP(C146,'BG 092021'!B:F,5,FALSE),0),0)</f>
        <v>0</v>
      </c>
      <c r="J146" s="58"/>
      <c r="K146" s="70">
        <v>0</v>
      </c>
      <c r="L146" s="58"/>
      <c r="M146" s="58">
        <v>0</v>
      </c>
      <c r="N146" s="58"/>
      <c r="O146" s="70"/>
      <c r="P146" s="58"/>
      <c r="Q146" s="58"/>
      <c r="R146" s="58"/>
    </row>
    <row r="147" spans="1:18" ht="12" customHeight="1">
      <c r="A147" s="511" t="s">
        <v>3</v>
      </c>
      <c r="B147" s="511"/>
      <c r="C147" s="524">
        <v>1130211202</v>
      </c>
      <c r="D147" s="511" t="s">
        <v>371</v>
      </c>
      <c r="E147" s="57" t="s">
        <v>6</v>
      </c>
      <c r="F147" s="57" t="s">
        <v>199</v>
      </c>
      <c r="G147" s="70">
        <f>IF(F147="I",IFERROR(VLOOKUP(C147,'BG 092021'!B:D,3,FALSE),0),0)</f>
        <v>0</v>
      </c>
      <c r="H147" s="58"/>
      <c r="I147" s="58">
        <f>IF(F147="I",IFERROR(VLOOKUP(C147,'BG 092021'!B:F,5,FALSE),0),0)</f>
        <v>0</v>
      </c>
      <c r="J147" s="58"/>
      <c r="K147" s="70">
        <v>0</v>
      </c>
      <c r="L147" s="58"/>
      <c r="M147" s="58">
        <v>0</v>
      </c>
      <c r="N147" s="58"/>
      <c r="O147" s="70"/>
      <c r="P147" s="58"/>
      <c r="Q147" s="58"/>
      <c r="R147" s="58"/>
    </row>
    <row r="148" spans="1:18" ht="12" customHeight="1">
      <c r="A148" s="511" t="s">
        <v>3</v>
      </c>
      <c r="B148" s="511"/>
      <c r="C148" s="524">
        <v>11303</v>
      </c>
      <c r="D148" s="511" t="s">
        <v>224</v>
      </c>
      <c r="E148" s="57" t="s">
        <v>6</v>
      </c>
      <c r="F148" s="57" t="s">
        <v>198</v>
      </c>
      <c r="G148" s="70">
        <f>IF(F148="I",IFERROR(VLOOKUP(C148,'BG 092021'!B:D,3,FALSE),0),0)</f>
        <v>0</v>
      </c>
      <c r="H148" s="58"/>
      <c r="I148" s="58">
        <f>IF(F148="I",IFERROR(VLOOKUP(C148,'BG 092021'!B:F,5,FALSE),0),0)</f>
        <v>0</v>
      </c>
      <c r="J148" s="58"/>
      <c r="K148" s="70">
        <v>0</v>
      </c>
      <c r="L148" s="58"/>
      <c r="M148" s="58">
        <v>0</v>
      </c>
      <c r="N148" s="58"/>
      <c r="O148" s="70"/>
      <c r="P148" s="58"/>
      <c r="Q148" s="58"/>
      <c r="R148" s="58"/>
    </row>
    <row r="149" spans="1:18" ht="12" customHeight="1">
      <c r="A149" s="511" t="s">
        <v>3</v>
      </c>
      <c r="B149" s="511"/>
      <c r="C149" s="524">
        <v>1130301</v>
      </c>
      <c r="D149" s="511" t="s">
        <v>502</v>
      </c>
      <c r="E149" s="57" t="s">
        <v>6</v>
      </c>
      <c r="F149" s="57" t="s">
        <v>198</v>
      </c>
      <c r="G149" s="70">
        <f>IF(F149="I",IFERROR(VLOOKUP(C149,'BG 092021'!B:D,3,FALSE),0),0)</f>
        <v>0</v>
      </c>
      <c r="H149" s="58"/>
      <c r="I149" s="58">
        <f>IF(F149="I",IFERROR(VLOOKUP(C149,'BG 092021'!B:F,5,FALSE),0),0)</f>
        <v>0</v>
      </c>
      <c r="J149" s="58"/>
      <c r="K149" s="70">
        <v>0</v>
      </c>
      <c r="L149" s="58"/>
      <c r="M149" s="58">
        <v>0</v>
      </c>
      <c r="N149" s="58"/>
      <c r="O149" s="70"/>
      <c r="P149" s="58"/>
      <c r="Q149" s="58"/>
      <c r="R149" s="58"/>
    </row>
    <row r="150" spans="1:18" ht="12" customHeight="1">
      <c r="A150" s="511" t="s">
        <v>3</v>
      </c>
      <c r="B150" s="511"/>
      <c r="C150" s="524">
        <v>11304</v>
      </c>
      <c r="D150" s="511" t="s">
        <v>507</v>
      </c>
      <c r="E150" s="57" t="s">
        <v>6</v>
      </c>
      <c r="F150" s="57" t="s">
        <v>198</v>
      </c>
      <c r="G150" s="70">
        <f>IF(F150="I",IFERROR(VLOOKUP(C150,'BG 092021'!B:D,3,FALSE),0),0)</f>
        <v>0</v>
      </c>
      <c r="H150" s="58"/>
      <c r="I150" s="58">
        <f>IF(F150="I",IFERROR(VLOOKUP(C150,'BG 092021'!B:F,5,FALSE),0),0)</f>
        <v>0</v>
      </c>
      <c r="J150" s="58"/>
      <c r="K150" s="70">
        <v>0</v>
      </c>
      <c r="L150" s="58"/>
      <c r="M150" s="58">
        <v>0</v>
      </c>
      <c r="N150" s="58"/>
      <c r="O150" s="70"/>
      <c r="P150" s="58"/>
      <c r="Q150" s="58"/>
      <c r="R150" s="58"/>
    </row>
    <row r="151" spans="1:18" ht="12" customHeight="1">
      <c r="A151" s="511" t="s">
        <v>3</v>
      </c>
      <c r="B151" s="511"/>
      <c r="C151" s="524">
        <v>11350</v>
      </c>
      <c r="D151" s="511" t="s">
        <v>520</v>
      </c>
      <c r="E151" s="57" t="s">
        <v>6</v>
      </c>
      <c r="F151" s="57" t="s">
        <v>198</v>
      </c>
      <c r="G151" s="70">
        <f>IF(F151="I",IFERROR(VLOOKUP(C151,'BG 092021'!B:D,3,FALSE),0),0)</f>
        <v>0</v>
      </c>
      <c r="H151" s="58"/>
      <c r="I151" s="58">
        <f>IF(F151="I",IFERROR(VLOOKUP(C151,'BG 092021'!B:F,5,FALSE),0),0)</f>
        <v>0</v>
      </c>
      <c r="J151" s="58"/>
      <c r="K151" s="70">
        <v>0</v>
      </c>
      <c r="L151" s="58"/>
      <c r="M151" s="58">
        <v>0</v>
      </c>
      <c r="N151" s="58"/>
      <c r="O151" s="70"/>
      <c r="P151" s="58"/>
      <c r="Q151" s="58"/>
      <c r="R151" s="58"/>
    </row>
    <row r="152" spans="1:18" ht="12" customHeight="1">
      <c r="A152" s="511" t="s">
        <v>3</v>
      </c>
      <c r="B152" s="511"/>
      <c r="C152" s="524">
        <v>1135001</v>
      </c>
      <c r="D152" s="511" t="s">
        <v>521</v>
      </c>
      <c r="E152" s="57" t="s">
        <v>6</v>
      </c>
      <c r="F152" s="57" t="s">
        <v>198</v>
      </c>
      <c r="G152" s="70">
        <f>IF(F152="I",IFERROR(VLOOKUP(C152,'BG 092021'!B:D,3,FALSE),0),0)</f>
        <v>0</v>
      </c>
      <c r="H152" s="58"/>
      <c r="I152" s="58">
        <f>IF(F152="I",IFERROR(VLOOKUP(C152,'BG 092021'!B:F,5,FALSE),0),0)</f>
        <v>0</v>
      </c>
      <c r="J152" s="58"/>
      <c r="K152" s="70">
        <v>0</v>
      </c>
      <c r="L152" s="58"/>
      <c r="M152" s="58">
        <v>0</v>
      </c>
      <c r="N152" s="58"/>
      <c r="O152" s="70"/>
      <c r="P152" s="58"/>
      <c r="Q152" s="58"/>
      <c r="R152" s="58"/>
    </row>
    <row r="153" spans="1:18" ht="12" customHeight="1">
      <c r="A153" s="511" t="s">
        <v>3</v>
      </c>
      <c r="B153" s="511"/>
      <c r="C153" s="524">
        <v>1135002</v>
      </c>
      <c r="D153" s="511" t="s">
        <v>522</v>
      </c>
      <c r="E153" s="57" t="s">
        <v>6</v>
      </c>
      <c r="F153" s="57" t="s">
        <v>198</v>
      </c>
      <c r="G153" s="70">
        <f>IF(F153="I",IFERROR(VLOOKUP(C153,'BG 092021'!B:D,3,FALSE),0),0)</f>
        <v>0</v>
      </c>
      <c r="H153" s="58"/>
      <c r="I153" s="58">
        <f>IF(F153="I",IFERROR(VLOOKUP(C153,'BG 092021'!B:F,5,FALSE),0),0)</f>
        <v>0</v>
      </c>
      <c r="J153" s="58"/>
      <c r="K153" s="70">
        <v>0</v>
      </c>
      <c r="L153" s="58"/>
      <c r="M153" s="58">
        <v>0</v>
      </c>
      <c r="N153" s="58"/>
      <c r="O153" s="70"/>
      <c r="P153" s="58"/>
      <c r="Q153" s="58"/>
      <c r="R153" s="58"/>
    </row>
    <row r="154" spans="1:18" ht="12" customHeight="1">
      <c r="A154" s="511" t="s">
        <v>3</v>
      </c>
      <c r="B154" s="511"/>
      <c r="C154" s="524">
        <v>114</v>
      </c>
      <c r="D154" s="511" t="s">
        <v>173</v>
      </c>
      <c r="E154" s="57" t="s">
        <v>6</v>
      </c>
      <c r="F154" s="57" t="s">
        <v>198</v>
      </c>
      <c r="G154" s="70">
        <f>IF(F154="I",IFERROR(VLOOKUP(C154,'BG 092021'!B:D,3,FALSE),0),0)</f>
        <v>0</v>
      </c>
      <c r="H154" s="58"/>
      <c r="I154" s="58">
        <f>IF(F154="I",IFERROR(VLOOKUP(C154,'BG 092021'!B:F,5,FALSE),0),0)</f>
        <v>0</v>
      </c>
      <c r="J154" s="58"/>
      <c r="K154" s="70">
        <v>0</v>
      </c>
      <c r="L154" s="58"/>
      <c r="M154" s="58">
        <v>0</v>
      </c>
      <c r="N154" s="58"/>
      <c r="O154" s="70"/>
      <c r="P154" s="58"/>
      <c r="Q154" s="58"/>
      <c r="R154" s="58"/>
    </row>
    <row r="155" spans="1:18" ht="12" customHeight="1">
      <c r="A155" s="511" t="s">
        <v>3</v>
      </c>
      <c r="B155" s="511"/>
      <c r="C155" s="524">
        <v>11401</v>
      </c>
      <c r="D155" s="511" t="s">
        <v>71</v>
      </c>
      <c r="E155" s="57" t="s">
        <v>6</v>
      </c>
      <c r="F155" s="57" t="s">
        <v>198</v>
      </c>
      <c r="G155" s="70">
        <f>IF(F155="I",IFERROR(VLOOKUP(C155,'BG 092021'!B:D,3,FALSE),0),0)</f>
        <v>0</v>
      </c>
      <c r="H155" s="58"/>
      <c r="I155" s="58">
        <f>IF(F155="I",IFERROR(VLOOKUP(C155,'BG 092021'!B:F,5,FALSE),0),0)</f>
        <v>0</v>
      </c>
      <c r="J155" s="58"/>
      <c r="K155" s="70">
        <v>0</v>
      </c>
      <c r="L155" s="58"/>
      <c r="M155" s="58">
        <v>0</v>
      </c>
      <c r="N155" s="58"/>
      <c r="O155" s="70"/>
      <c r="P155" s="58"/>
      <c r="Q155" s="58"/>
      <c r="R155" s="58"/>
    </row>
    <row r="156" spans="1:18" ht="12" customHeight="1">
      <c r="A156" s="511" t="s">
        <v>3</v>
      </c>
      <c r="B156" s="511"/>
      <c r="C156" s="524">
        <v>114011</v>
      </c>
      <c r="D156" s="511" t="s">
        <v>526</v>
      </c>
      <c r="E156" s="57" t="s">
        <v>6</v>
      </c>
      <c r="F156" s="57" t="s">
        <v>198</v>
      </c>
      <c r="G156" s="70">
        <f>IF(F156="I",IFERROR(VLOOKUP(C156,'BG 092021'!B:D,3,FALSE),0),0)</f>
        <v>0</v>
      </c>
      <c r="H156" s="58"/>
      <c r="I156" s="58">
        <f>IF(F156="I",IFERROR(VLOOKUP(C156,'BG 092021'!B:F,5,FALSE),0),0)</f>
        <v>0</v>
      </c>
      <c r="J156" s="58"/>
      <c r="K156" s="70">
        <v>0</v>
      </c>
      <c r="L156" s="58"/>
      <c r="M156" s="58">
        <v>0</v>
      </c>
      <c r="N156" s="58"/>
      <c r="O156" s="70"/>
      <c r="P156" s="58"/>
      <c r="Q156" s="58"/>
      <c r="R156" s="58"/>
    </row>
    <row r="157" spans="1:18" ht="12" customHeight="1">
      <c r="A157" s="511" t="s">
        <v>3</v>
      </c>
      <c r="B157" s="511"/>
      <c r="C157" s="524">
        <v>1140111</v>
      </c>
      <c r="D157" s="511" t="s">
        <v>362</v>
      </c>
      <c r="E157" s="57" t="s">
        <v>6</v>
      </c>
      <c r="F157" s="57" t="s">
        <v>198</v>
      </c>
      <c r="G157" s="70">
        <f>IF(F157="I",IFERROR(VLOOKUP(C157,'BG 092021'!B:D,3,FALSE),0),0)</f>
        <v>0</v>
      </c>
      <c r="H157" s="58"/>
      <c r="I157" s="58">
        <f>IF(F157="I",IFERROR(VLOOKUP(C157,'BG 092021'!B:F,5,FALSE),0),0)</f>
        <v>0</v>
      </c>
      <c r="J157" s="58"/>
      <c r="K157" s="70">
        <v>0</v>
      </c>
      <c r="L157" s="58"/>
      <c r="M157" s="58">
        <v>0</v>
      </c>
      <c r="N157" s="58"/>
      <c r="O157" s="70"/>
      <c r="P157" s="58"/>
      <c r="Q157" s="58"/>
      <c r="R157" s="58"/>
    </row>
    <row r="158" spans="1:18" ht="12" customHeight="1">
      <c r="A158" s="511" t="s">
        <v>3</v>
      </c>
      <c r="B158" s="511"/>
      <c r="C158" s="524">
        <v>1140112</v>
      </c>
      <c r="D158" s="511" t="s">
        <v>363</v>
      </c>
      <c r="E158" s="57" t="s">
        <v>6</v>
      </c>
      <c r="F158" s="57" t="s">
        <v>198</v>
      </c>
      <c r="G158" s="70">
        <f>IF(F158="I",IFERROR(VLOOKUP(C158,'BG 092021'!B:D,3,FALSE),0),0)</f>
        <v>0</v>
      </c>
      <c r="H158" s="58"/>
      <c r="I158" s="58">
        <f>IF(F158="I",IFERROR(VLOOKUP(C158,'BG 092021'!B:F,5,FALSE),0),0)</f>
        <v>0</v>
      </c>
      <c r="J158" s="58"/>
      <c r="K158" s="70">
        <v>0</v>
      </c>
      <c r="L158" s="58"/>
      <c r="M158" s="58">
        <v>0</v>
      </c>
      <c r="N158" s="58"/>
      <c r="O158" s="70"/>
      <c r="P158" s="58"/>
      <c r="Q158" s="58"/>
      <c r="R158" s="58"/>
    </row>
    <row r="159" spans="1:18" ht="12" customHeight="1">
      <c r="A159" s="511" t="s">
        <v>3</v>
      </c>
      <c r="B159" s="511"/>
      <c r="C159" s="524">
        <v>1140113</v>
      </c>
      <c r="D159" s="511" t="s">
        <v>365</v>
      </c>
      <c r="E159" s="57" t="s">
        <v>6</v>
      </c>
      <c r="F159" s="57" t="s">
        <v>198</v>
      </c>
      <c r="G159" s="70">
        <f>IF(F159="I",IFERROR(VLOOKUP(C159,'BG 092021'!B:D,3,FALSE),0),0)</f>
        <v>0</v>
      </c>
      <c r="H159" s="58"/>
      <c r="I159" s="58">
        <f>IF(F159="I",IFERROR(VLOOKUP(C159,'BG 092021'!B:F,5,FALSE),0),0)</f>
        <v>0</v>
      </c>
      <c r="J159" s="58"/>
      <c r="K159" s="70">
        <v>0</v>
      </c>
      <c r="L159" s="58"/>
      <c r="M159" s="58">
        <v>0</v>
      </c>
      <c r="N159" s="58"/>
      <c r="O159" s="70"/>
      <c r="P159" s="58"/>
      <c r="Q159" s="58"/>
      <c r="R159" s="58"/>
    </row>
    <row r="160" spans="1:18" ht="12" customHeight="1">
      <c r="A160" s="511" t="s">
        <v>3</v>
      </c>
      <c r="B160" s="511"/>
      <c r="C160" s="524">
        <v>1140114</v>
      </c>
      <c r="D160" s="511" t="s">
        <v>527</v>
      </c>
      <c r="E160" s="57" t="s">
        <v>6</v>
      </c>
      <c r="F160" s="57" t="s">
        <v>198</v>
      </c>
      <c r="G160" s="70">
        <f>IF(F160="I",IFERROR(VLOOKUP(C160,'BG 092021'!B:D,3,FALSE),0),0)</f>
        <v>0</v>
      </c>
      <c r="H160" s="58"/>
      <c r="I160" s="58">
        <f>IF(F160="I",IFERROR(VLOOKUP(C160,'BG 092021'!B:F,5,FALSE),0),0)</f>
        <v>0</v>
      </c>
      <c r="J160" s="58"/>
      <c r="K160" s="70">
        <v>0</v>
      </c>
      <c r="L160" s="58"/>
      <c r="M160" s="58">
        <v>0</v>
      </c>
      <c r="N160" s="58"/>
      <c r="O160" s="70"/>
      <c r="P160" s="58"/>
      <c r="Q160" s="58"/>
      <c r="R160" s="58"/>
    </row>
    <row r="161" spans="1:18" ht="12" customHeight="1">
      <c r="A161" s="511" t="s">
        <v>3</v>
      </c>
      <c r="B161" s="511"/>
      <c r="C161" s="524">
        <v>1140115</v>
      </c>
      <c r="D161" s="511" t="s">
        <v>528</v>
      </c>
      <c r="E161" s="57" t="s">
        <v>6</v>
      </c>
      <c r="F161" s="57" t="s">
        <v>198</v>
      </c>
      <c r="G161" s="70">
        <f>IF(F161="I",IFERROR(VLOOKUP(C161,'BG 092021'!B:D,3,FALSE),0),0)</f>
        <v>0</v>
      </c>
      <c r="H161" s="58"/>
      <c r="I161" s="58">
        <f>IF(F161="I",IFERROR(VLOOKUP(C161,'BG 092021'!B:F,5,FALSE),0),0)</f>
        <v>0</v>
      </c>
      <c r="J161" s="58"/>
      <c r="K161" s="70">
        <v>0</v>
      </c>
      <c r="L161" s="58"/>
      <c r="M161" s="58">
        <v>0</v>
      </c>
      <c r="N161" s="58"/>
      <c r="O161" s="70"/>
      <c r="P161" s="58"/>
      <c r="Q161" s="58"/>
      <c r="R161" s="58"/>
    </row>
    <row r="162" spans="1:18" ht="12" customHeight="1">
      <c r="A162" s="511" t="s">
        <v>3</v>
      </c>
      <c r="B162" s="511"/>
      <c r="C162" s="524">
        <v>1140116</v>
      </c>
      <c r="D162" s="511" t="s">
        <v>529</v>
      </c>
      <c r="E162" s="57" t="s">
        <v>6</v>
      </c>
      <c r="F162" s="57" t="s">
        <v>198</v>
      </c>
      <c r="G162" s="70">
        <f>IF(F162="I",IFERROR(VLOOKUP(C162,'BG 092021'!B:D,3,FALSE),0),0)</f>
        <v>0</v>
      </c>
      <c r="H162" s="58"/>
      <c r="I162" s="58">
        <f>IF(F162="I",IFERROR(VLOOKUP(C162,'BG 092021'!B:F,5,FALSE),0),0)</f>
        <v>0</v>
      </c>
      <c r="J162" s="58"/>
      <c r="K162" s="70">
        <v>0</v>
      </c>
      <c r="L162" s="58"/>
      <c r="M162" s="58">
        <v>0</v>
      </c>
      <c r="N162" s="58"/>
      <c r="O162" s="70"/>
      <c r="P162" s="58"/>
      <c r="Q162" s="58"/>
      <c r="R162" s="58"/>
    </row>
    <row r="163" spans="1:18" ht="12" customHeight="1">
      <c r="A163" s="511" t="s">
        <v>3</v>
      </c>
      <c r="B163" s="511"/>
      <c r="C163" s="524">
        <v>114012</v>
      </c>
      <c r="D163" s="511" t="s">
        <v>530</v>
      </c>
      <c r="E163" s="57" t="s">
        <v>147</v>
      </c>
      <c r="F163" s="57" t="s">
        <v>198</v>
      </c>
      <c r="G163" s="70">
        <f>IF(F163="I",IFERROR(VLOOKUP(C163,'BG 092021'!B:D,3,FALSE),0),0)</f>
        <v>0</v>
      </c>
      <c r="H163" s="58"/>
      <c r="I163" s="58">
        <f>IF(F163="I",IFERROR(VLOOKUP(C163,'BG 092021'!B:F,5,FALSE),0),0)</f>
        <v>0</v>
      </c>
      <c r="J163" s="58"/>
      <c r="K163" s="70">
        <v>0</v>
      </c>
      <c r="L163" s="58"/>
      <c r="M163" s="58">
        <v>0</v>
      </c>
      <c r="N163" s="58"/>
      <c r="O163" s="70"/>
      <c r="P163" s="58"/>
      <c r="Q163" s="58"/>
      <c r="R163" s="58"/>
    </row>
    <row r="164" spans="1:18" ht="12" customHeight="1">
      <c r="A164" s="511" t="s">
        <v>3</v>
      </c>
      <c r="B164" s="511"/>
      <c r="C164" s="524">
        <v>1140121</v>
      </c>
      <c r="D164" s="511" t="s">
        <v>362</v>
      </c>
      <c r="E164" s="57" t="s">
        <v>6</v>
      </c>
      <c r="F164" s="57" t="s">
        <v>198</v>
      </c>
      <c r="G164" s="70">
        <f>IF(F164="I",IFERROR(VLOOKUP(C164,'BG 092021'!B:D,3,FALSE),0),0)</f>
        <v>0</v>
      </c>
      <c r="H164" s="58"/>
      <c r="I164" s="58">
        <f>IF(F164="I",IFERROR(VLOOKUP(C164,'BG 092021'!B:F,5,FALSE),0),0)</f>
        <v>0</v>
      </c>
      <c r="J164" s="58"/>
      <c r="K164" s="70">
        <v>0</v>
      </c>
      <c r="L164" s="58"/>
      <c r="M164" s="58">
        <v>0</v>
      </c>
      <c r="N164" s="58"/>
      <c r="O164" s="70"/>
      <c r="P164" s="58"/>
      <c r="Q164" s="58"/>
      <c r="R164" s="58"/>
    </row>
    <row r="165" spans="1:18" ht="12" customHeight="1">
      <c r="A165" s="511" t="s">
        <v>3</v>
      </c>
      <c r="B165" s="511"/>
      <c r="C165" s="524">
        <v>1140122</v>
      </c>
      <c r="D165" s="511" t="s">
        <v>363</v>
      </c>
      <c r="E165" s="57" t="s">
        <v>6</v>
      </c>
      <c r="F165" s="57" t="s">
        <v>198</v>
      </c>
      <c r="G165" s="70">
        <f>IF(F165="I",IFERROR(VLOOKUP(C165,'BG 092021'!B:D,3,FALSE),0),0)</f>
        <v>0</v>
      </c>
      <c r="H165" s="58"/>
      <c r="I165" s="58">
        <f>IF(F165="I",IFERROR(VLOOKUP(C165,'BG 092021'!B:F,5,FALSE),0),0)</f>
        <v>0</v>
      </c>
      <c r="J165" s="58"/>
      <c r="K165" s="70">
        <v>0</v>
      </c>
      <c r="L165" s="58"/>
      <c r="M165" s="58">
        <v>0</v>
      </c>
      <c r="N165" s="58"/>
      <c r="O165" s="70"/>
      <c r="P165" s="58"/>
      <c r="Q165" s="58"/>
      <c r="R165" s="58"/>
    </row>
    <row r="166" spans="1:18" ht="12" customHeight="1">
      <c r="A166" s="511" t="s">
        <v>3</v>
      </c>
      <c r="B166" s="511"/>
      <c r="C166" s="524">
        <v>1140123</v>
      </c>
      <c r="D166" s="511" t="s">
        <v>365</v>
      </c>
      <c r="E166" s="57" t="s">
        <v>6</v>
      </c>
      <c r="F166" s="57" t="s">
        <v>198</v>
      </c>
      <c r="G166" s="70">
        <f>IF(F166="I",IFERROR(VLOOKUP(C166,'BG 092021'!B:D,3,FALSE),0),0)</f>
        <v>0</v>
      </c>
      <c r="H166" s="58"/>
      <c r="I166" s="58">
        <f>IF(F166="I",IFERROR(VLOOKUP(C166,'BG 092021'!B:F,5,FALSE),0),0)</f>
        <v>0</v>
      </c>
      <c r="J166" s="58"/>
      <c r="K166" s="70">
        <v>0</v>
      </c>
      <c r="L166" s="58"/>
      <c r="M166" s="58">
        <v>0</v>
      </c>
      <c r="N166" s="58"/>
      <c r="O166" s="70"/>
      <c r="P166" s="58"/>
      <c r="Q166" s="58"/>
      <c r="R166" s="58"/>
    </row>
    <row r="167" spans="1:18" ht="12" customHeight="1">
      <c r="A167" s="511" t="s">
        <v>3</v>
      </c>
      <c r="B167" s="511"/>
      <c r="C167" s="524">
        <v>1140124</v>
      </c>
      <c r="D167" s="511" t="s">
        <v>527</v>
      </c>
      <c r="E167" s="57" t="s">
        <v>6</v>
      </c>
      <c r="F167" s="57" t="s">
        <v>198</v>
      </c>
      <c r="G167" s="70">
        <f>IF(F167="I",IFERROR(VLOOKUP(C167,'BG 092021'!B:D,3,FALSE),0),0)</f>
        <v>0</v>
      </c>
      <c r="H167" s="58"/>
      <c r="I167" s="58">
        <f>IF(F167="I",IFERROR(VLOOKUP(C167,'BG 092021'!B:F,5,FALSE),0),0)</f>
        <v>0</v>
      </c>
      <c r="J167" s="58"/>
      <c r="K167" s="70">
        <v>0</v>
      </c>
      <c r="L167" s="58"/>
      <c r="M167" s="58">
        <v>0</v>
      </c>
      <c r="N167" s="58"/>
      <c r="O167" s="70"/>
      <c r="P167" s="58"/>
      <c r="Q167" s="58"/>
      <c r="R167" s="58"/>
    </row>
    <row r="168" spans="1:18" ht="12" customHeight="1">
      <c r="A168" s="511" t="s">
        <v>3</v>
      </c>
      <c r="B168" s="511"/>
      <c r="C168" s="524">
        <v>1140125</v>
      </c>
      <c r="D168" s="511" t="s">
        <v>528</v>
      </c>
      <c r="E168" s="57" t="s">
        <v>6</v>
      </c>
      <c r="F168" s="57" t="s">
        <v>198</v>
      </c>
      <c r="G168" s="70">
        <f>IF(F168="I",IFERROR(VLOOKUP(C168,'BG 092021'!B:D,3,FALSE),0),0)</f>
        <v>0</v>
      </c>
      <c r="H168" s="58"/>
      <c r="I168" s="58">
        <f>IF(F168="I",IFERROR(VLOOKUP(C168,'BG 092021'!B:F,5,FALSE),0),0)</f>
        <v>0</v>
      </c>
      <c r="J168" s="58"/>
      <c r="K168" s="70">
        <v>0</v>
      </c>
      <c r="L168" s="58"/>
      <c r="M168" s="58">
        <v>0</v>
      </c>
      <c r="N168" s="58"/>
      <c r="O168" s="70"/>
      <c r="P168" s="58"/>
      <c r="Q168" s="58"/>
      <c r="R168" s="58"/>
    </row>
    <row r="169" spans="1:18" ht="12" customHeight="1">
      <c r="A169" s="511" t="s">
        <v>3</v>
      </c>
      <c r="B169" s="511"/>
      <c r="C169" s="524">
        <v>1140126</v>
      </c>
      <c r="D169" s="511" t="s">
        <v>529</v>
      </c>
      <c r="E169" s="57" t="s">
        <v>6</v>
      </c>
      <c r="F169" s="57" t="s">
        <v>198</v>
      </c>
      <c r="G169" s="70">
        <f>IF(F169="I",IFERROR(VLOOKUP(C169,'BG 092021'!B:D,3,FALSE),0),0)</f>
        <v>0</v>
      </c>
      <c r="H169" s="58"/>
      <c r="I169" s="58">
        <f>IF(F169="I",IFERROR(VLOOKUP(C169,'BG 092021'!B:F,5,FALSE),0),0)</f>
        <v>0</v>
      </c>
      <c r="J169" s="58"/>
      <c r="K169" s="70">
        <v>0</v>
      </c>
      <c r="L169" s="58"/>
      <c r="M169" s="58">
        <v>0</v>
      </c>
      <c r="N169" s="58"/>
      <c r="O169" s="70"/>
      <c r="P169" s="58"/>
      <c r="Q169" s="58"/>
      <c r="R169" s="58"/>
    </row>
    <row r="170" spans="1:18" ht="12" customHeight="1">
      <c r="A170" s="511" t="s">
        <v>3</v>
      </c>
      <c r="B170" s="511"/>
      <c r="C170" s="524">
        <v>11402</v>
      </c>
      <c r="D170" s="511" t="s">
        <v>360</v>
      </c>
      <c r="E170" s="57" t="s">
        <v>6</v>
      </c>
      <c r="F170" s="57" t="s">
        <v>198</v>
      </c>
      <c r="G170" s="70">
        <f>IF(F170="I",IFERROR(VLOOKUP(C170,'BG 092021'!B:D,3,FALSE),0),0)</f>
        <v>0</v>
      </c>
      <c r="H170" s="58"/>
      <c r="I170" s="58">
        <f>IF(F170="I",IFERROR(VLOOKUP(C170,'BG 092021'!B:F,5,FALSE),0),0)</f>
        <v>0</v>
      </c>
      <c r="J170" s="58"/>
      <c r="K170" s="70">
        <v>0</v>
      </c>
      <c r="L170" s="58"/>
      <c r="M170" s="58">
        <v>0</v>
      </c>
      <c r="N170" s="58"/>
      <c r="O170" s="70"/>
      <c r="P170" s="58"/>
      <c r="Q170" s="58"/>
      <c r="R170" s="58"/>
    </row>
    <row r="171" spans="1:18" ht="12" customHeight="1">
      <c r="A171" s="511" t="s">
        <v>3</v>
      </c>
      <c r="B171" s="511"/>
      <c r="C171" s="524">
        <v>114021</v>
      </c>
      <c r="D171" s="511" t="s">
        <v>361</v>
      </c>
      <c r="E171" s="57" t="s">
        <v>6</v>
      </c>
      <c r="F171" s="57" t="s">
        <v>198</v>
      </c>
      <c r="G171" s="70">
        <f>IF(F171="I",IFERROR(VLOOKUP(C171,'BG 092021'!B:D,3,FALSE),0),0)</f>
        <v>0</v>
      </c>
      <c r="H171" s="58"/>
      <c r="I171" s="58">
        <f>IF(F171="I",IFERROR(VLOOKUP(C171,'BG 092021'!B:F,5,FALSE),0),0)</f>
        <v>0</v>
      </c>
      <c r="J171" s="58"/>
      <c r="K171" s="70">
        <v>0</v>
      </c>
      <c r="L171" s="58"/>
      <c r="M171" s="58">
        <v>0</v>
      </c>
      <c r="N171" s="58"/>
      <c r="O171" s="70"/>
      <c r="P171" s="58"/>
      <c r="Q171" s="58"/>
      <c r="R171" s="58"/>
    </row>
    <row r="172" spans="1:18" ht="12" customHeight="1">
      <c r="A172" s="511" t="s">
        <v>3</v>
      </c>
      <c r="B172" s="511"/>
      <c r="C172" s="524">
        <v>1140211</v>
      </c>
      <c r="D172" s="511" t="s">
        <v>531</v>
      </c>
      <c r="E172" s="57" t="s">
        <v>6</v>
      </c>
      <c r="F172" s="57" t="s">
        <v>198</v>
      </c>
      <c r="G172" s="70">
        <f>IF(F172="I",IFERROR(VLOOKUP(C172,'BG 092021'!B:D,3,FALSE),0),0)</f>
        <v>0</v>
      </c>
      <c r="H172" s="58"/>
      <c r="I172" s="58">
        <f>IF(F172="I",IFERROR(VLOOKUP(C172,'BG 092021'!B:F,5,FALSE),0),0)</f>
        <v>0</v>
      </c>
      <c r="J172" s="58"/>
      <c r="K172" s="70">
        <v>0</v>
      </c>
      <c r="L172" s="58"/>
      <c r="M172" s="58">
        <v>0</v>
      </c>
      <c r="N172" s="58"/>
      <c r="O172" s="70"/>
      <c r="P172" s="58"/>
      <c r="Q172" s="58"/>
      <c r="R172" s="58"/>
    </row>
    <row r="173" spans="1:18" ht="12" customHeight="1">
      <c r="A173" s="511" t="s">
        <v>3</v>
      </c>
      <c r="B173" s="511"/>
      <c r="C173" s="524">
        <v>11402111</v>
      </c>
      <c r="D173" s="511" t="s">
        <v>532</v>
      </c>
      <c r="E173" s="57" t="s">
        <v>6</v>
      </c>
      <c r="F173" s="57" t="s">
        <v>198</v>
      </c>
      <c r="G173" s="70">
        <f>IF(F173="I",IFERROR(VLOOKUP(C173,'BG 092021'!B:D,3,FALSE),0),0)</f>
        <v>0</v>
      </c>
      <c r="H173" s="58"/>
      <c r="I173" s="58">
        <f>IF(F173="I",IFERROR(VLOOKUP(C173,'BG 092021'!B:F,5,FALSE),0),0)</f>
        <v>0</v>
      </c>
      <c r="J173" s="58"/>
      <c r="K173" s="70">
        <v>0</v>
      </c>
      <c r="L173" s="58"/>
      <c r="M173" s="58">
        <v>0</v>
      </c>
      <c r="N173" s="58"/>
      <c r="O173" s="70"/>
      <c r="P173" s="58"/>
      <c r="Q173" s="58"/>
      <c r="R173" s="58"/>
    </row>
    <row r="174" spans="1:18" ht="12" customHeight="1">
      <c r="A174" s="511" t="s">
        <v>3</v>
      </c>
      <c r="B174" s="511" t="s">
        <v>72</v>
      </c>
      <c r="C174" s="524">
        <v>1140211101</v>
      </c>
      <c r="D174" s="511" t="s">
        <v>315</v>
      </c>
      <c r="E174" s="57" t="s">
        <v>6</v>
      </c>
      <c r="F174" s="57" t="s">
        <v>199</v>
      </c>
      <c r="G174" s="70">
        <f>IF(F174="I",IFERROR(VLOOKUP(C174,'BG 092021'!B:D,3,FALSE),0),0)</f>
        <v>1084000000</v>
      </c>
      <c r="H174" s="58"/>
      <c r="I174" s="58">
        <f>IF(F174="I",IFERROR(VLOOKUP(C174,'BG 092021'!B:F,5,FALSE),0),0)</f>
        <v>157197.12999999992</v>
      </c>
      <c r="J174" s="58"/>
      <c r="K174" s="70">
        <v>0</v>
      </c>
      <c r="L174" s="58"/>
      <c r="M174" s="58">
        <v>0</v>
      </c>
      <c r="N174" s="58"/>
      <c r="O174" s="70"/>
      <c r="P174" s="58"/>
      <c r="Q174" s="58"/>
      <c r="R174" s="58"/>
    </row>
    <row r="175" spans="1:18" ht="12" customHeight="1">
      <c r="A175" s="511" t="s">
        <v>3</v>
      </c>
      <c r="B175" s="511"/>
      <c r="C175" s="524">
        <v>1140211102</v>
      </c>
      <c r="D175" s="511" t="s">
        <v>533</v>
      </c>
      <c r="E175" s="57" t="s">
        <v>147</v>
      </c>
      <c r="F175" s="57" t="s">
        <v>199</v>
      </c>
      <c r="G175" s="70">
        <f>IF(F175="I",IFERROR(VLOOKUP(C175,'BG 092021'!B:D,3,FALSE),0),0)</f>
        <v>0</v>
      </c>
      <c r="H175" s="58"/>
      <c r="I175" s="58">
        <f>IF(F175="I",IFERROR(VLOOKUP(C175,'BG 092021'!B:F,5,FALSE),0),0)</f>
        <v>0</v>
      </c>
      <c r="J175" s="58"/>
      <c r="K175" s="70">
        <v>0</v>
      </c>
      <c r="L175" s="58"/>
      <c r="M175" s="58">
        <v>0</v>
      </c>
      <c r="N175" s="58"/>
      <c r="O175" s="70"/>
      <c r="P175" s="58"/>
      <c r="Q175" s="58"/>
      <c r="R175" s="58"/>
    </row>
    <row r="176" spans="1:18" ht="12" customHeight="1">
      <c r="A176" s="511" t="s">
        <v>3</v>
      </c>
      <c r="B176" s="511"/>
      <c r="C176" s="524">
        <v>1140212</v>
      </c>
      <c r="D176" s="511" t="s">
        <v>362</v>
      </c>
      <c r="E176" s="57" t="s">
        <v>6</v>
      </c>
      <c r="F176" s="57" t="s">
        <v>198</v>
      </c>
      <c r="G176" s="70">
        <f>IF(F176="I",IFERROR(VLOOKUP(C176,'BG 092021'!B:D,3,FALSE),0),0)</f>
        <v>0</v>
      </c>
      <c r="H176" s="58"/>
      <c r="I176" s="58">
        <f>IF(F176="I",IFERROR(VLOOKUP(C176,'BG 092021'!B:F,5,FALSE),0),0)</f>
        <v>0</v>
      </c>
      <c r="J176" s="58"/>
      <c r="K176" s="70">
        <v>0</v>
      </c>
      <c r="L176" s="58"/>
      <c r="M176" s="58">
        <v>0</v>
      </c>
      <c r="N176" s="58"/>
      <c r="O176" s="70"/>
      <c r="P176" s="58"/>
      <c r="Q176" s="58"/>
      <c r="R176" s="58"/>
    </row>
    <row r="177" spans="1:18" ht="12" customHeight="1">
      <c r="A177" s="511" t="s">
        <v>3</v>
      </c>
      <c r="B177" s="511"/>
      <c r="C177" s="524">
        <v>11402121</v>
      </c>
      <c r="D177" s="511" t="s">
        <v>534</v>
      </c>
      <c r="E177" s="57" t="s">
        <v>6</v>
      </c>
      <c r="F177" s="57" t="s">
        <v>198</v>
      </c>
      <c r="G177" s="70">
        <f>IF(F177="I",IFERROR(VLOOKUP(C177,'BG 092021'!B:D,3,FALSE),0),0)</f>
        <v>0</v>
      </c>
      <c r="H177" s="58"/>
      <c r="I177" s="58">
        <f>IF(F177="I",IFERROR(VLOOKUP(C177,'BG 092021'!B:F,5,FALSE),0),0)</f>
        <v>0</v>
      </c>
      <c r="J177" s="58"/>
      <c r="K177" s="70">
        <v>0</v>
      </c>
      <c r="L177" s="58"/>
      <c r="M177" s="58">
        <v>0</v>
      </c>
      <c r="N177" s="58"/>
      <c r="O177" s="70"/>
      <c r="P177" s="58"/>
      <c r="Q177" s="58"/>
      <c r="R177" s="58"/>
    </row>
    <row r="178" spans="1:18" ht="12" customHeight="1">
      <c r="A178" s="511" t="s">
        <v>3</v>
      </c>
      <c r="B178" s="511"/>
      <c r="C178" s="524">
        <v>1140212101</v>
      </c>
      <c r="D178" s="511" t="s">
        <v>535</v>
      </c>
      <c r="E178" s="57" t="s">
        <v>6</v>
      </c>
      <c r="F178" s="57" t="s">
        <v>199</v>
      </c>
      <c r="G178" s="70">
        <f>IF(F178="I",IFERROR(VLOOKUP(C178,'BG 092021'!B:D,3,FALSE),0),0)</f>
        <v>0</v>
      </c>
      <c r="H178" s="58"/>
      <c r="I178" s="58">
        <f>IF(F178="I",IFERROR(VLOOKUP(C178,'BG 092021'!B:F,5,FALSE),0),0)</f>
        <v>0</v>
      </c>
      <c r="J178" s="58"/>
      <c r="K178" s="70">
        <v>0</v>
      </c>
      <c r="L178" s="58"/>
      <c r="M178" s="58">
        <v>0</v>
      </c>
      <c r="N178" s="58"/>
      <c r="O178" s="70"/>
      <c r="P178" s="58"/>
      <c r="Q178" s="58"/>
      <c r="R178" s="58"/>
    </row>
    <row r="179" spans="1:18" ht="12" customHeight="1">
      <c r="A179" s="511" t="s">
        <v>3</v>
      </c>
      <c r="B179" s="511"/>
      <c r="C179" s="524">
        <v>1140212102</v>
      </c>
      <c r="D179" s="511" t="s">
        <v>536</v>
      </c>
      <c r="E179" s="57" t="s">
        <v>147</v>
      </c>
      <c r="F179" s="57" t="s">
        <v>199</v>
      </c>
      <c r="G179" s="70">
        <f>IF(F179="I",IFERROR(VLOOKUP(C179,'BG 092021'!B:D,3,FALSE),0),0)</f>
        <v>0</v>
      </c>
      <c r="H179" s="58"/>
      <c r="I179" s="58">
        <f>IF(F179="I",IFERROR(VLOOKUP(C179,'BG 092021'!B:F,5,FALSE),0),0)</f>
        <v>0</v>
      </c>
      <c r="J179" s="58"/>
      <c r="K179" s="70">
        <v>0</v>
      </c>
      <c r="L179" s="58"/>
      <c r="M179" s="58">
        <v>0</v>
      </c>
      <c r="N179" s="58"/>
      <c r="O179" s="70"/>
      <c r="P179" s="58"/>
      <c r="Q179" s="58"/>
      <c r="R179" s="58"/>
    </row>
    <row r="180" spans="1:18" ht="12" customHeight="1">
      <c r="A180" s="511" t="s">
        <v>3</v>
      </c>
      <c r="B180" s="511"/>
      <c r="C180" s="524">
        <v>11402122</v>
      </c>
      <c r="D180" s="511" t="s">
        <v>537</v>
      </c>
      <c r="E180" s="57" t="s">
        <v>6</v>
      </c>
      <c r="F180" s="57" t="s">
        <v>198</v>
      </c>
      <c r="G180" s="70">
        <f>IF(F180="I",IFERROR(VLOOKUP(C180,'BG 092021'!B:D,3,FALSE),0),0)</f>
        <v>0</v>
      </c>
      <c r="H180" s="58"/>
      <c r="I180" s="58">
        <f>IF(F180="I",IFERROR(VLOOKUP(C180,'BG 092021'!B:F,5,FALSE),0),0)</f>
        <v>0</v>
      </c>
      <c r="J180" s="58"/>
      <c r="K180" s="70">
        <v>0</v>
      </c>
      <c r="L180" s="58"/>
      <c r="M180" s="58">
        <v>0</v>
      </c>
      <c r="N180" s="58"/>
      <c r="O180" s="70"/>
      <c r="P180" s="58"/>
      <c r="Q180" s="58"/>
      <c r="R180" s="58"/>
    </row>
    <row r="181" spans="1:18" ht="12" customHeight="1">
      <c r="A181" s="511" t="s">
        <v>3</v>
      </c>
      <c r="B181" s="511" t="s">
        <v>72</v>
      </c>
      <c r="C181" s="524">
        <v>1140212201</v>
      </c>
      <c r="D181" s="511" t="s">
        <v>538</v>
      </c>
      <c r="E181" s="57" t="s">
        <v>6</v>
      </c>
      <c r="F181" s="57" t="s">
        <v>199</v>
      </c>
      <c r="G181" s="70">
        <f>IF(F181="I",IFERROR(VLOOKUP(C181,'BG 092021'!B:D,3,FALSE),0),0)</f>
        <v>0</v>
      </c>
      <c r="H181" s="58"/>
      <c r="I181" s="58">
        <f>IF(F181="I",IFERROR(VLOOKUP(C181,'BG 092021'!B:F,5,FALSE),0),0)</f>
        <v>0</v>
      </c>
      <c r="J181" s="58"/>
      <c r="K181" s="70">
        <v>0</v>
      </c>
      <c r="L181" s="58"/>
      <c r="M181" s="58">
        <v>0</v>
      </c>
      <c r="N181" s="58"/>
      <c r="O181" s="70"/>
      <c r="P181" s="58"/>
      <c r="Q181" s="58"/>
      <c r="R181" s="58"/>
    </row>
    <row r="182" spans="1:18" ht="12" customHeight="1">
      <c r="A182" s="511" t="s">
        <v>3</v>
      </c>
      <c r="B182" s="511"/>
      <c r="C182" s="524">
        <v>1140212202</v>
      </c>
      <c r="D182" s="511" t="s">
        <v>539</v>
      </c>
      <c r="E182" s="57" t="s">
        <v>147</v>
      </c>
      <c r="F182" s="57" t="s">
        <v>199</v>
      </c>
      <c r="G182" s="70">
        <f>IF(F182="I",IFERROR(VLOOKUP(C182,'BG 092021'!B:D,3,FALSE),0),0)</f>
        <v>0</v>
      </c>
      <c r="H182" s="58"/>
      <c r="I182" s="58">
        <f>IF(F182="I",IFERROR(VLOOKUP(C182,'BG 092021'!B:F,5,FALSE),0),0)</f>
        <v>0</v>
      </c>
      <c r="J182" s="58"/>
      <c r="K182" s="70">
        <v>0</v>
      </c>
      <c r="L182" s="58"/>
      <c r="M182" s="58">
        <v>0</v>
      </c>
      <c r="N182" s="58"/>
      <c r="O182" s="70"/>
      <c r="P182" s="58"/>
      <c r="Q182" s="58"/>
      <c r="R182" s="58"/>
    </row>
    <row r="183" spans="1:18" ht="12" customHeight="1">
      <c r="A183" s="511" t="s">
        <v>3</v>
      </c>
      <c r="B183" s="511"/>
      <c r="C183" s="524">
        <v>11402123</v>
      </c>
      <c r="D183" s="511" t="s">
        <v>61</v>
      </c>
      <c r="E183" s="57" t="s">
        <v>6</v>
      </c>
      <c r="F183" s="57" t="s">
        <v>198</v>
      </c>
      <c r="G183" s="70">
        <f>IF(F183="I",IFERROR(VLOOKUP(C183,'BG 092021'!B:D,3,FALSE),0),0)</f>
        <v>0</v>
      </c>
      <c r="H183" s="58"/>
      <c r="I183" s="58">
        <f>IF(F183="I",IFERROR(VLOOKUP(C183,'BG 092021'!B:F,5,FALSE),0),0)</f>
        <v>0</v>
      </c>
      <c r="J183" s="58"/>
      <c r="K183" s="70">
        <v>0</v>
      </c>
      <c r="L183" s="58"/>
      <c r="M183" s="58">
        <v>0</v>
      </c>
      <c r="N183" s="58"/>
      <c r="O183" s="70"/>
      <c r="P183" s="58"/>
      <c r="Q183" s="58"/>
      <c r="R183" s="58"/>
    </row>
    <row r="184" spans="1:18" ht="12" customHeight="1">
      <c r="A184" s="511" t="s">
        <v>3</v>
      </c>
      <c r="B184" s="511" t="s">
        <v>72</v>
      </c>
      <c r="C184" s="524">
        <v>1140212301</v>
      </c>
      <c r="D184" s="511" t="s">
        <v>296</v>
      </c>
      <c r="E184" s="57" t="s">
        <v>6</v>
      </c>
      <c r="F184" s="57" t="s">
        <v>199</v>
      </c>
      <c r="G184" s="70">
        <f>IF(F184="I",IFERROR(VLOOKUP(C184,'BG 092021'!B:D,3,FALSE),0),0)</f>
        <v>1250000000</v>
      </c>
      <c r="H184" s="58"/>
      <c r="I184" s="58">
        <f>IF(F184="I",IFERROR(VLOOKUP(C184,'BG 092021'!B:F,5,FALSE),0),0)</f>
        <v>181269.75999999978</v>
      </c>
      <c r="J184" s="58"/>
      <c r="K184" s="70">
        <v>170000000</v>
      </c>
      <c r="L184" s="58"/>
      <c r="M184" s="58">
        <v>24666.42</v>
      </c>
      <c r="N184" s="58"/>
      <c r="O184" s="70"/>
      <c r="P184" s="58"/>
      <c r="Q184" s="58"/>
      <c r="R184" s="58"/>
    </row>
    <row r="185" spans="1:18" ht="12" customHeight="1">
      <c r="A185" s="511" t="s">
        <v>3</v>
      </c>
      <c r="B185" s="511" t="s">
        <v>72</v>
      </c>
      <c r="C185" s="524">
        <v>1140212302</v>
      </c>
      <c r="D185" s="511" t="s">
        <v>297</v>
      </c>
      <c r="E185" s="57" t="s">
        <v>147</v>
      </c>
      <c r="F185" s="57" t="s">
        <v>199</v>
      </c>
      <c r="G185" s="70">
        <f>IF(F185="I",IFERROR(VLOOKUP(C185,'BG 092021'!B:D,3,FALSE),0),0)</f>
        <v>1206765000</v>
      </c>
      <c r="H185" s="58"/>
      <c r="I185" s="58">
        <f>IF(F185="I",IFERROR(VLOOKUP(C185,'BG 092021'!B:F,5,FALSE),0),0)</f>
        <v>175000</v>
      </c>
      <c r="J185" s="58"/>
      <c r="K185" s="70">
        <v>1378392000</v>
      </c>
      <c r="L185" s="58"/>
      <c r="M185" s="58">
        <v>200000</v>
      </c>
      <c r="N185" s="58"/>
      <c r="O185" s="70"/>
      <c r="P185" s="58"/>
      <c r="Q185" s="58"/>
      <c r="R185" s="58"/>
    </row>
    <row r="186" spans="1:18" ht="12" customHeight="1">
      <c r="A186" s="511" t="s">
        <v>3</v>
      </c>
      <c r="B186" s="511"/>
      <c r="C186" s="524">
        <v>1140213</v>
      </c>
      <c r="D186" s="511" t="s">
        <v>363</v>
      </c>
      <c r="E186" s="57" t="s">
        <v>6</v>
      </c>
      <c r="F186" s="57" t="s">
        <v>198</v>
      </c>
      <c r="G186" s="70">
        <f>IF(F186="I",IFERROR(VLOOKUP(C186,'BG 092021'!B:D,3,FALSE),0),0)</f>
        <v>0</v>
      </c>
      <c r="H186" s="58"/>
      <c r="I186" s="58">
        <f>IF(F186="I",IFERROR(VLOOKUP(C186,'BG 092021'!B:F,5,FALSE),0),0)</f>
        <v>0</v>
      </c>
      <c r="J186" s="58"/>
      <c r="K186" s="70">
        <v>0</v>
      </c>
      <c r="L186" s="58"/>
      <c r="M186" s="58">
        <v>0</v>
      </c>
      <c r="N186" s="58"/>
      <c r="O186" s="70"/>
      <c r="P186" s="58"/>
      <c r="Q186" s="58"/>
      <c r="R186" s="58"/>
    </row>
    <row r="187" spans="1:18" ht="12" customHeight="1">
      <c r="A187" s="511" t="s">
        <v>3</v>
      </c>
      <c r="B187" s="511"/>
      <c r="C187" s="524">
        <v>11402131</v>
      </c>
      <c r="D187" s="511" t="s">
        <v>364</v>
      </c>
      <c r="E187" s="57" t="s">
        <v>6</v>
      </c>
      <c r="F187" s="57" t="s">
        <v>198</v>
      </c>
      <c r="G187" s="70">
        <f>IF(F187="I",IFERROR(VLOOKUP(C187,'BG 092021'!B:D,3,FALSE),0),0)</f>
        <v>0</v>
      </c>
      <c r="H187" s="58"/>
      <c r="I187" s="58">
        <f>IF(F187="I",IFERROR(VLOOKUP(C187,'BG 092021'!B:F,5,FALSE),0),0)</f>
        <v>0</v>
      </c>
      <c r="J187" s="58"/>
      <c r="K187" s="70">
        <v>0</v>
      </c>
      <c r="L187" s="58"/>
      <c r="M187" s="58">
        <v>0</v>
      </c>
      <c r="N187" s="58"/>
      <c r="O187" s="70"/>
      <c r="P187" s="58"/>
      <c r="Q187" s="58"/>
      <c r="R187" s="58"/>
    </row>
    <row r="188" spans="1:18" ht="12" customHeight="1">
      <c r="A188" s="511" t="s">
        <v>3</v>
      </c>
      <c r="B188" s="511" t="s">
        <v>72</v>
      </c>
      <c r="C188" s="524">
        <v>1140213101</v>
      </c>
      <c r="D188" s="511" t="s">
        <v>298</v>
      </c>
      <c r="E188" s="57" t="s">
        <v>6</v>
      </c>
      <c r="F188" s="57" t="s">
        <v>199</v>
      </c>
      <c r="G188" s="70">
        <f>IF(F188="I",IFERROR(VLOOKUP(C188,'BG 092021'!B:D,3,FALSE),0),0)</f>
        <v>2488000000</v>
      </c>
      <c r="H188" s="58"/>
      <c r="I188" s="58">
        <f>IF(F188="I",IFERROR(VLOOKUP(C188,'BG 092021'!B:F,5,FALSE),0),0)</f>
        <v>360799.33000000007</v>
      </c>
      <c r="J188" s="58"/>
      <c r="K188" s="70">
        <v>0</v>
      </c>
      <c r="L188" s="58"/>
      <c r="M188" s="58">
        <v>0</v>
      </c>
      <c r="N188" s="58"/>
      <c r="O188" s="70"/>
      <c r="P188" s="58"/>
      <c r="Q188" s="58"/>
      <c r="R188" s="58"/>
    </row>
    <row r="189" spans="1:18" ht="12" customHeight="1">
      <c r="A189" s="511" t="s">
        <v>3</v>
      </c>
      <c r="B189" s="511" t="s">
        <v>72</v>
      </c>
      <c r="C189" s="524">
        <v>1140213102</v>
      </c>
      <c r="D189" s="511" t="s">
        <v>299</v>
      </c>
      <c r="E189" s="57" t="s">
        <v>147</v>
      </c>
      <c r="F189" s="57" t="s">
        <v>199</v>
      </c>
      <c r="G189" s="70">
        <f>IF(F189="I",IFERROR(VLOOKUP(C189,'BG 092021'!B:D,3,FALSE),0),0)</f>
        <v>965412000</v>
      </c>
      <c r="H189" s="58"/>
      <c r="I189" s="58">
        <f>IF(F189="I",IFERROR(VLOOKUP(C189,'BG 092021'!B:F,5,FALSE),0),0)</f>
        <v>140000</v>
      </c>
      <c r="J189" s="58"/>
      <c r="K189" s="70">
        <v>0</v>
      </c>
      <c r="L189" s="58"/>
      <c r="M189" s="58">
        <v>0</v>
      </c>
      <c r="N189" s="58"/>
      <c r="O189" s="70"/>
      <c r="P189" s="58"/>
      <c r="Q189" s="58"/>
      <c r="R189" s="58"/>
    </row>
    <row r="190" spans="1:18" ht="12" customHeight="1">
      <c r="A190" s="511" t="s">
        <v>3</v>
      </c>
      <c r="B190" s="511"/>
      <c r="C190" s="524">
        <v>11402132</v>
      </c>
      <c r="D190" s="511" t="s">
        <v>540</v>
      </c>
      <c r="E190" s="57" t="s">
        <v>6</v>
      </c>
      <c r="F190" s="57" t="s">
        <v>198</v>
      </c>
      <c r="G190" s="70">
        <f>IF(F190="I",IFERROR(VLOOKUP(C190,'BG 092021'!B:D,3,FALSE),0),0)</f>
        <v>0</v>
      </c>
      <c r="H190" s="58"/>
      <c r="I190" s="58">
        <f>IF(F190="I",IFERROR(VLOOKUP(C190,'BG 092021'!B:F,5,FALSE),0),0)</f>
        <v>0</v>
      </c>
      <c r="J190" s="58"/>
      <c r="K190" s="70">
        <v>0</v>
      </c>
      <c r="L190" s="58"/>
      <c r="M190" s="58">
        <v>0</v>
      </c>
      <c r="N190" s="58"/>
      <c r="O190" s="70"/>
      <c r="P190" s="58"/>
      <c r="Q190" s="58"/>
      <c r="R190" s="58"/>
    </row>
    <row r="191" spans="1:18" ht="12" customHeight="1">
      <c r="A191" s="511" t="s">
        <v>3</v>
      </c>
      <c r="B191" s="511"/>
      <c r="C191" s="524">
        <v>1140213201</v>
      </c>
      <c r="D191" s="511" t="s">
        <v>541</v>
      </c>
      <c r="E191" s="57" t="s">
        <v>6</v>
      </c>
      <c r="F191" s="57" t="s">
        <v>199</v>
      </c>
      <c r="G191" s="70">
        <f>IF(F191="I",IFERROR(VLOOKUP(C191,'BG 092021'!B:D,3,FALSE),0),0)</f>
        <v>0</v>
      </c>
      <c r="H191" s="58"/>
      <c r="I191" s="58">
        <f>IF(F191="I",IFERROR(VLOOKUP(C191,'BG 092021'!B:F,5,FALSE),0),0)</f>
        <v>0</v>
      </c>
      <c r="J191" s="58"/>
      <c r="K191" s="70">
        <v>0</v>
      </c>
      <c r="L191" s="58"/>
      <c r="M191" s="58">
        <v>0</v>
      </c>
      <c r="N191" s="58"/>
      <c r="O191" s="70"/>
      <c r="P191" s="58"/>
      <c r="Q191" s="58"/>
      <c r="R191" s="58"/>
    </row>
    <row r="192" spans="1:18" ht="12" customHeight="1">
      <c r="A192" s="511" t="s">
        <v>3</v>
      </c>
      <c r="B192" s="511"/>
      <c r="C192" s="524">
        <v>1140213202</v>
      </c>
      <c r="D192" s="511" t="s">
        <v>542</v>
      </c>
      <c r="E192" s="57" t="s">
        <v>147</v>
      </c>
      <c r="F192" s="57" t="s">
        <v>199</v>
      </c>
      <c r="G192" s="70">
        <f>IF(F192="I",IFERROR(VLOOKUP(C192,'BG 092021'!B:D,3,FALSE),0),0)</f>
        <v>0</v>
      </c>
      <c r="H192" s="58"/>
      <c r="I192" s="58">
        <f>IF(F192="I",IFERROR(VLOOKUP(C192,'BG 092021'!B:F,5,FALSE),0),0)</f>
        <v>0</v>
      </c>
      <c r="J192" s="58"/>
      <c r="K192" s="70">
        <v>0</v>
      </c>
      <c r="L192" s="58"/>
      <c r="M192" s="58">
        <v>0</v>
      </c>
      <c r="N192" s="58"/>
      <c r="O192" s="70"/>
      <c r="P192" s="58"/>
      <c r="Q192" s="58"/>
      <c r="R192" s="58"/>
    </row>
    <row r="193" spans="1:18" ht="12" customHeight="1">
      <c r="A193" s="511" t="s">
        <v>3</v>
      </c>
      <c r="B193" s="511"/>
      <c r="C193" s="524">
        <v>11402133</v>
      </c>
      <c r="D193" s="511" t="s">
        <v>543</v>
      </c>
      <c r="E193" s="57" t="s">
        <v>6</v>
      </c>
      <c r="F193" s="57" t="s">
        <v>198</v>
      </c>
      <c r="G193" s="70">
        <f>IF(F193="I",IFERROR(VLOOKUP(C193,'BG 092021'!B:D,3,FALSE),0),0)</f>
        <v>0</v>
      </c>
      <c r="H193" s="58"/>
      <c r="I193" s="58">
        <f>IF(F193="I",IFERROR(VLOOKUP(C193,'BG 092021'!B:F,5,FALSE),0),0)</f>
        <v>0</v>
      </c>
      <c r="J193" s="58"/>
      <c r="K193" s="70">
        <v>0</v>
      </c>
      <c r="L193" s="58"/>
      <c r="M193" s="58">
        <v>0</v>
      </c>
      <c r="N193" s="58"/>
      <c r="O193" s="70"/>
      <c r="P193" s="58"/>
      <c r="Q193" s="58"/>
      <c r="R193" s="58"/>
    </row>
    <row r="194" spans="1:18" ht="12" customHeight="1">
      <c r="A194" s="511" t="s">
        <v>3</v>
      </c>
      <c r="B194" s="511"/>
      <c r="C194" s="524">
        <v>1140213301</v>
      </c>
      <c r="D194" s="511" t="s">
        <v>544</v>
      </c>
      <c r="E194" s="57" t="s">
        <v>6</v>
      </c>
      <c r="F194" s="57" t="s">
        <v>199</v>
      </c>
      <c r="G194" s="70">
        <f>IF(F194="I",IFERROR(VLOOKUP(C194,'BG 092021'!B:D,3,FALSE),0),0)</f>
        <v>0</v>
      </c>
      <c r="H194" s="58"/>
      <c r="I194" s="58">
        <f>IF(F194="I",IFERROR(VLOOKUP(C194,'BG 092021'!B:F,5,FALSE),0),0)</f>
        <v>0</v>
      </c>
      <c r="J194" s="58"/>
      <c r="K194" s="70">
        <v>0</v>
      </c>
      <c r="L194" s="58"/>
      <c r="M194" s="58">
        <v>0</v>
      </c>
      <c r="N194" s="58"/>
      <c r="O194" s="70"/>
      <c r="P194" s="58"/>
      <c r="Q194" s="58"/>
      <c r="R194" s="58"/>
    </row>
    <row r="195" spans="1:18" ht="12" customHeight="1">
      <c r="A195" s="511" t="s">
        <v>3</v>
      </c>
      <c r="B195" s="511"/>
      <c r="C195" s="524">
        <v>1140213302</v>
      </c>
      <c r="D195" s="511" t="s">
        <v>545</v>
      </c>
      <c r="E195" s="57" t="s">
        <v>147</v>
      </c>
      <c r="F195" s="57" t="s">
        <v>199</v>
      </c>
      <c r="G195" s="70">
        <f>IF(F195="I",IFERROR(VLOOKUP(C195,'BG 092021'!B:D,3,FALSE),0),0)</f>
        <v>0</v>
      </c>
      <c r="H195" s="58"/>
      <c r="I195" s="58">
        <f>IF(F195="I",IFERROR(VLOOKUP(C195,'BG 092021'!B:F,5,FALSE),0),0)</f>
        <v>0</v>
      </c>
      <c r="J195" s="58"/>
      <c r="K195" s="70">
        <v>0</v>
      </c>
      <c r="L195" s="58"/>
      <c r="M195" s="58">
        <v>0</v>
      </c>
      <c r="N195" s="58"/>
      <c r="O195" s="70"/>
      <c r="P195" s="58"/>
      <c r="Q195" s="58"/>
      <c r="R195" s="58"/>
    </row>
    <row r="196" spans="1:18" ht="12" customHeight="1">
      <c r="A196" s="511" t="s">
        <v>3</v>
      </c>
      <c r="B196" s="511"/>
      <c r="C196" s="524">
        <v>1140214</v>
      </c>
      <c r="D196" s="511" t="s">
        <v>365</v>
      </c>
      <c r="E196" s="57" t="s">
        <v>6</v>
      </c>
      <c r="F196" s="57" t="s">
        <v>198</v>
      </c>
      <c r="G196" s="70">
        <f>IF(F196="I",IFERROR(VLOOKUP(C196,'BG 092021'!B:D,3,FALSE),0),0)</f>
        <v>0</v>
      </c>
      <c r="H196" s="58"/>
      <c r="I196" s="58">
        <f>IF(F196="I",IFERROR(VLOOKUP(C196,'BG 092021'!B:F,5,FALSE),0),0)</f>
        <v>0</v>
      </c>
      <c r="J196" s="58"/>
      <c r="K196" s="70">
        <v>0</v>
      </c>
      <c r="L196" s="58"/>
      <c r="M196" s="58">
        <v>0</v>
      </c>
      <c r="N196" s="58"/>
      <c r="O196" s="70"/>
      <c r="P196" s="58"/>
      <c r="Q196" s="58"/>
      <c r="R196" s="58"/>
    </row>
    <row r="197" spans="1:18" ht="12" customHeight="1">
      <c r="A197" s="511" t="s">
        <v>3</v>
      </c>
      <c r="B197" s="511"/>
      <c r="C197" s="524">
        <v>11402141</v>
      </c>
      <c r="D197" s="511" t="s">
        <v>534</v>
      </c>
      <c r="E197" s="57" t="s">
        <v>6</v>
      </c>
      <c r="F197" s="57" t="s">
        <v>198</v>
      </c>
      <c r="G197" s="70">
        <f>IF(F197="I",IFERROR(VLOOKUP(C197,'BG 092021'!B:D,3,FALSE),0),0)</f>
        <v>0</v>
      </c>
      <c r="H197" s="58"/>
      <c r="I197" s="58">
        <f>IF(F197="I",IFERROR(VLOOKUP(C197,'BG 092021'!B:F,5,FALSE),0),0)</f>
        <v>0</v>
      </c>
      <c r="J197" s="58"/>
      <c r="K197" s="70">
        <v>0</v>
      </c>
      <c r="L197" s="58"/>
      <c r="M197" s="58">
        <v>0</v>
      </c>
      <c r="N197" s="58"/>
      <c r="O197" s="70"/>
      <c r="P197" s="58"/>
      <c r="Q197" s="58"/>
      <c r="R197" s="58"/>
    </row>
    <row r="198" spans="1:18" ht="12" customHeight="1">
      <c r="A198" s="511" t="s">
        <v>3</v>
      </c>
      <c r="B198" s="511" t="s">
        <v>72</v>
      </c>
      <c r="C198" s="524">
        <v>1140214101</v>
      </c>
      <c r="D198" s="511" t="s">
        <v>546</v>
      </c>
      <c r="E198" s="57" t="s">
        <v>6</v>
      </c>
      <c r="F198" s="57" t="s">
        <v>199</v>
      </c>
      <c r="G198" s="70">
        <f>IF(F198="I",IFERROR(VLOOKUP(C198,'BG 092021'!B:D,3,FALSE),0),0)</f>
        <v>657000000</v>
      </c>
      <c r="H198" s="58"/>
      <c r="I198" s="58">
        <f>IF(F198="I",IFERROR(VLOOKUP(C198,'BG 092021'!B:F,5,FALSE),0),0)</f>
        <v>95275.389999999665</v>
      </c>
      <c r="J198" s="58"/>
      <c r="K198" s="70">
        <v>0</v>
      </c>
      <c r="L198" s="58"/>
      <c r="M198" s="58">
        <v>0</v>
      </c>
      <c r="N198" s="58"/>
      <c r="O198" s="70"/>
      <c r="P198" s="58"/>
      <c r="Q198" s="58"/>
      <c r="R198" s="58"/>
    </row>
    <row r="199" spans="1:18" ht="12" customHeight="1">
      <c r="A199" s="511" t="s">
        <v>3</v>
      </c>
      <c r="B199" s="511"/>
      <c r="C199" s="524">
        <v>1140214102</v>
      </c>
      <c r="D199" s="511" t="s">
        <v>547</v>
      </c>
      <c r="E199" s="57" t="s">
        <v>147</v>
      </c>
      <c r="F199" s="57" t="s">
        <v>199</v>
      </c>
      <c r="G199" s="70">
        <f>IF(F199="I",IFERROR(VLOOKUP(C199,'BG 092021'!B:D,3,FALSE),0),0)</f>
        <v>0</v>
      </c>
      <c r="H199" s="58"/>
      <c r="I199" s="58">
        <f>IF(F199="I",IFERROR(VLOOKUP(C199,'BG 092021'!B:F,5,FALSE),0),0)</f>
        <v>0</v>
      </c>
      <c r="J199" s="58"/>
      <c r="K199" s="70">
        <v>0</v>
      </c>
      <c r="L199" s="58"/>
      <c r="M199" s="58">
        <v>0</v>
      </c>
      <c r="N199" s="58"/>
      <c r="O199" s="70"/>
      <c r="P199" s="58"/>
      <c r="Q199" s="58"/>
      <c r="R199" s="58"/>
    </row>
    <row r="200" spans="1:18" ht="12" customHeight="1">
      <c r="A200" s="511" t="s">
        <v>3</v>
      </c>
      <c r="B200" s="511"/>
      <c r="C200" s="524">
        <v>11402142</v>
      </c>
      <c r="D200" s="511" t="s">
        <v>537</v>
      </c>
      <c r="E200" s="57" t="s">
        <v>6</v>
      </c>
      <c r="F200" s="57" t="s">
        <v>198</v>
      </c>
      <c r="G200" s="70">
        <f>IF(F200="I",IFERROR(VLOOKUP(C200,'BG 092021'!B:D,3,FALSE),0),0)</f>
        <v>0</v>
      </c>
      <c r="H200" s="58"/>
      <c r="I200" s="58">
        <f>IF(F200="I",IFERROR(VLOOKUP(C200,'BG 092021'!B:F,5,FALSE),0),0)</f>
        <v>0</v>
      </c>
      <c r="J200" s="58"/>
      <c r="K200" s="70">
        <v>0</v>
      </c>
      <c r="L200" s="58"/>
      <c r="M200" s="58">
        <v>0</v>
      </c>
      <c r="N200" s="58"/>
      <c r="O200" s="70"/>
      <c r="P200" s="58"/>
      <c r="Q200" s="58"/>
      <c r="R200" s="58"/>
    </row>
    <row r="201" spans="1:18" ht="12" customHeight="1">
      <c r="A201" s="511" t="s">
        <v>3</v>
      </c>
      <c r="B201" s="511"/>
      <c r="C201" s="524">
        <v>1140214201</v>
      </c>
      <c r="D201" s="511" t="s">
        <v>548</v>
      </c>
      <c r="E201" s="57" t="s">
        <v>6</v>
      </c>
      <c r="F201" s="57" t="s">
        <v>199</v>
      </c>
      <c r="G201" s="70">
        <f>IF(F201="I",IFERROR(VLOOKUP(C201,'BG 092021'!B:D,3,FALSE),0),0)</f>
        <v>0</v>
      </c>
      <c r="H201" s="58"/>
      <c r="I201" s="58">
        <f>IF(F201="I",IFERROR(VLOOKUP(C201,'BG 092021'!B:F,5,FALSE),0),0)</f>
        <v>0</v>
      </c>
      <c r="J201" s="58"/>
      <c r="K201" s="70">
        <v>0</v>
      </c>
      <c r="L201" s="58"/>
      <c r="M201" s="58">
        <v>0</v>
      </c>
      <c r="N201" s="58"/>
      <c r="O201" s="70"/>
      <c r="P201" s="58"/>
      <c r="Q201" s="58"/>
      <c r="R201" s="58"/>
    </row>
    <row r="202" spans="1:18" ht="12" customHeight="1">
      <c r="A202" s="511" t="s">
        <v>3</v>
      </c>
      <c r="B202" s="511"/>
      <c r="C202" s="524">
        <v>1140214202</v>
      </c>
      <c r="D202" s="511" t="s">
        <v>549</v>
      </c>
      <c r="E202" s="57" t="s">
        <v>147</v>
      </c>
      <c r="F202" s="57" t="s">
        <v>199</v>
      </c>
      <c r="G202" s="70">
        <f>IF(F202="I",IFERROR(VLOOKUP(C202,'BG 092021'!B:D,3,FALSE),0),0)</f>
        <v>0</v>
      </c>
      <c r="H202" s="58"/>
      <c r="I202" s="58">
        <f>IF(F202="I",IFERROR(VLOOKUP(C202,'BG 092021'!B:F,5,FALSE),0),0)</f>
        <v>0</v>
      </c>
      <c r="J202" s="58"/>
      <c r="K202" s="70">
        <v>0</v>
      </c>
      <c r="L202" s="58"/>
      <c r="M202" s="58">
        <v>0</v>
      </c>
      <c r="N202" s="58"/>
      <c r="O202" s="70"/>
      <c r="P202" s="58"/>
      <c r="Q202" s="58"/>
      <c r="R202" s="58"/>
    </row>
    <row r="203" spans="1:18" ht="12" customHeight="1">
      <c r="A203" s="511" t="s">
        <v>3</v>
      </c>
      <c r="B203" s="511"/>
      <c r="C203" s="524">
        <v>11402143</v>
      </c>
      <c r="D203" s="511" t="s">
        <v>61</v>
      </c>
      <c r="E203" s="57" t="s">
        <v>6</v>
      </c>
      <c r="F203" s="57" t="s">
        <v>198</v>
      </c>
      <c r="G203" s="70">
        <f>IF(F203="I",IFERROR(VLOOKUP(C203,'BG 092021'!B:D,3,FALSE),0),0)</f>
        <v>0</v>
      </c>
      <c r="H203" s="58"/>
      <c r="I203" s="58">
        <f>IF(F203="I",IFERROR(VLOOKUP(C203,'BG 092021'!B:F,5,FALSE),0),0)</f>
        <v>0</v>
      </c>
      <c r="J203" s="58"/>
      <c r="K203" s="70">
        <v>0</v>
      </c>
      <c r="L203" s="58"/>
      <c r="M203" s="58">
        <v>0</v>
      </c>
      <c r="N203" s="58"/>
      <c r="O203" s="70"/>
      <c r="P203" s="58"/>
      <c r="Q203" s="58"/>
      <c r="R203" s="58"/>
    </row>
    <row r="204" spans="1:18" ht="12" customHeight="1">
      <c r="A204" s="511" t="s">
        <v>3</v>
      </c>
      <c r="B204" s="511" t="s">
        <v>72</v>
      </c>
      <c r="C204" s="524">
        <v>1140214301</v>
      </c>
      <c r="D204" s="511" t="s">
        <v>550</v>
      </c>
      <c r="E204" s="57" t="s">
        <v>6</v>
      </c>
      <c r="F204" s="57" t="s">
        <v>199</v>
      </c>
      <c r="G204" s="70">
        <f>IF(F204="I",IFERROR(VLOOKUP(C204,'BG 092021'!B:D,3,FALSE),0),0)</f>
        <v>0</v>
      </c>
      <c r="H204" s="58"/>
      <c r="I204" s="58">
        <f>IF(F204="I",IFERROR(VLOOKUP(C204,'BG 092021'!B:F,5,FALSE),0),0)</f>
        <v>0</v>
      </c>
      <c r="J204" s="58"/>
      <c r="K204" s="70">
        <v>0</v>
      </c>
      <c r="L204" s="58"/>
      <c r="M204" s="58">
        <v>0</v>
      </c>
      <c r="N204" s="58"/>
      <c r="O204" s="70"/>
      <c r="P204" s="58"/>
      <c r="Q204" s="58"/>
      <c r="R204" s="58"/>
    </row>
    <row r="205" spans="1:18" ht="12" customHeight="1">
      <c r="A205" s="511" t="s">
        <v>3</v>
      </c>
      <c r="B205" s="511" t="s">
        <v>72</v>
      </c>
      <c r="C205" s="524">
        <v>1140214302</v>
      </c>
      <c r="D205" s="511" t="s">
        <v>300</v>
      </c>
      <c r="E205" s="57" t="s">
        <v>147</v>
      </c>
      <c r="F205" s="57" t="s">
        <v>199</v>
      </c>
      <c r="G205" s="70">
        <f>IF(F205="I",IFERROR(VLOOKUP(C205,'BG 092021'!B:D,3,FALSE),0),0)</f>
        <v>0</v>
      </c>
      <c r="H205" s="58"/>
      <c r="I205" s="58">
        <f>IF(F205="I",IFERROR(VLOOKUP(C205,'BG 092021'!B:F,5,FALSE),0),0)</f>
        <v>0</v>
      </c>
      <c r="J205" s="58"/>
      <c r="K205" s="70">
        <v>0</v>
      </c>
      <c r="L205" s="58"/>
      <c r="M205" s="58">
        <v>0</v>
      </c>
      <c r="N205" s="58"/>
      <c r="O205" s="70"/>
      <c r="P205" s="58"/>
      <c r="Q205" s="58"/>
      <c r="R205" s="58"/>
    </row>
    <row r="206" spans="1:18" ht="12" customHeight="1">
      <c r="A206" s="511" t="s">
        <v>3</v>
      </c>
      <c r="B206" s="511"/>
      <c r="C206" s="524">
        <v>11402144</v>
      </c>
      <c r="D206" s="511" t="s">
        <v>364</v>
      </c>
      <c r="E206" s="57" t="s">
        <v>6</v>
      </c>
      <c r="F206" s="57" t="s">
        <v>198</v>
      </c>
      <c r="G206" s="70">
        <f>IF(F206="I",IFERROR(VLOOKUP(C206,'BG 092021'!B:D,3,FALSE),0),0)</f>
        <v>0</v>
      </c>
      <c r="H206" s="58"/>
      <c r="I206" s="58">
        <f>IF(F206="I",IFERROR(VLOOKUP(C206,'BG 092021'!B:F,5,FALSE),0),0)</f>
        <v>0</v>
      </c>
      <c r="J206" s="58"/>
      <c r="K206" s="70">
        <v>0</v>
      </c>
      <c r="L206" s="58"/>
      <c r="M206" s="58">
        <v>0</v>
      </c>
      <c r="N206" s="58"/>
      <c r="O206" s="70"/>
      <c r="P206" s="58"/>
      <c r="Q206" s="58"/>
      <c r="R206" s="58"/>
    </row>
    <row r="207" spans="1:18" ht="12" customHeight="1">
      <c r="A207" s="511" t="s">
        <v>3</v>
      </c>
      <c r="B207" s="511"/>
      <c r="C207" s="524">
        <v>1140214401</v>
      </c>
      <c r="D207" s="511" t="s">
        <v>298</v>
      </c>
      <c r="E207" s="57" t="s">
        <v>6</v>
      </c>
      <c r="F207" s="57" t="s">
        <v>199</v>
      </c>
      <c r="G207" s="70">
        <f>IF(F207="I",IFERROR(VLOOKUP(C207,'BG 092021'!B:D,3,FALSE),0),0)</f>
        <v>0</v>
      </c>
      <c r="H207" s="58"/>
      <c r="I207" s="58">
        <f>IF(F207="I",IFERROR(VLOOKUP(C207,'BG 092021'!B:F,5,FALSE),0),0)</f>
        <v>0</v>
      </c>
      <c r="J207" s="58"/>
      <c r="K207" s="70">
        <v>0</v>
      </c>
      <c r="L207" s="58"/>
      <c r="M207" s="58">
        <v>0</v>
      </c>
      <c r="N207" s="58"/>
      <c r="O207" s="70"/>
      <c r="P207" s="58"/>
      <c r="Q207" s="58"/>
      <c r="R207" s="58"/>
    </row>
    <row r="208" spans="1:18" ht="12" customHeight="1">
      <c r="A208" s="511" t="s">
        <v>3</v>
      </c>
      <c r="B208" s="511"/>
      <c r="C208" s="524">
        <v>1140214402</v>
      </c>
      <c r="D208" s="511" t="s">
        <v>299</v>
      </c>
      <c r="E208" s="57" t="s">
        <v>147</v>
      </c>
      <c r="F208" s="57" t="s">
        <v>199</v>
      </c>
      <c r="G208" s="70">
        <f>IF(F208="I",IFERROR(VLOOKUP(C208,'BG 092021'!B:D,3,FALSE),0),0)</f>
        <v>0</v>
      </c>
      <c r="H208" s="58"/>
      <c r="I208" s="58">
        <f>IF(F208="I",IFERROR(VLOOKUP(C208,'BG 092021'!B:F,5,FALSE),0),0)</f>
        <v>0</v>
      </c>
      <c r="J208" s="58"/>
      <c r="K208" s="70">
        <v>0</v>
      </c>
      <c r="L208" s="58"/>
      <c r="M208" s="58">
        <v>0</v>
      </c>
      <c r="N208" s="58"/>
      <c r="O208" s="70"/>
      <c r="P208" s="58"/>
      <c r="Q208" s="58"/>
      <c r="R208" s="58"/>
    </row>
    <row r="209" spans="1:18" ht="12" customHeight="1">
      <c r="A209" s="511" t="s">
        <v>3</v>
      </c>
      <c r="B209" s="511"/>
      <c r="C209" s="524">
        <v>11402145</v>
      </c>
      <c r="D209" s="511" t="s">
        <v>540</v>
      </c>
      <c r="E209" s="57" t="s">
        <v>6</v>
      </c>
      <c r="F209" s="57" t="s">
        <v>198</v>
      </c>
      <c r="G209" s="70">
        <f>IF(F209="I",IFERROR(VLOOKUP(C209,'BG 092021'!B:D,3,FALSE),0),0)</f>
        <v>0</v>
      </c>
      <c r="H209" s="58"/>
      <c r="I209" s="58">
        <f>IF(F209="I",IFERROR(VLOOKUP(C209,'BG 092021'!B:F,5,FALSE),0),0)</f>
        <v>0</v>
      </c>
      <c r="J209" s="58"/>
      <c r="K209" s="70">
        <v>0</v>
      </c>
      <c r="L209" s="58"/>
      <c r="M209" s="58">
        <v>0</v>
      </c>
      <c r="N209" s="58"/>
      <c r="O209" s="70"/>
      <c r="P209" s="58"/>
      <c r="Q209" s="58"/>
      <c r="R209" s="58"/>
    </row>
    <row r="210" spans="1:18" ht="12" customHeight="1">
      <c r="A210" s="511" t="s">
        <v>3</v>
      </c>
      <c r="B210" s="511"/>
      <c r="C210" s="524">
        <v>1140214501</v>
      </c>
      <c r="D210" s="511" t="s">
        <v>541</v>
      </c>
      <c r="E210" s="57" t="s">
        <v>6</v>
      </c>
      <c r="F210" s="57" t="s">
        <v>199</v>
      </c>
      <c r="G210" s="70">
        <f>IF(F210="I",IFERROR(VLOOKUP(C210,'BG 092021'!B:D,3,FALSE),0),0)</f>
        <v>0</v>
      </c>
      <c r="H210" s="58"/>
      <c r="I210" s="58">
        <f>IF(F210="I",IFERROR(VLOOKUP(C210,'BG 092021'!B:F,5,FALSE),0),0)</f>
        <v>0</v>
      </c>
      <c r="J210" s="58"/>
      <c r="K210" s="70">
        <v>0</v>
      </c>
      <c r="L210" s="58"/>
      <c r="M210" s="58">
        <v>0</v>
      </c>
      <c r="N210" s="58"/>
      <c r="O210" s="70"/>
      <c r="P210" s="58"/>
      <c r="Q210" s="58"/>
      <c r="R210" s="58"/>
    </row>
    <row r="211" spans="1:18" ht="12" customHeight="1">
      <c r="A211" s="511" t="s">
        <v>3</v>
      </c>
      <c r="B211" s="511"/>
      <c r="C211" s="524">
        <v>1140214502</v>
      </c>
      <c r="D211" s="511" t="s">
        <v>542</v>
      </c>
      <c r="E211" s="57" t="s">
        <v>147</v>
      </c>
      <c r="F211" s="57" t="s">
        <v>199</v>
      </c>
      <c r="G211" s="70">
        <f>IF(F211="I",IFERROR(VLOOKUP(C211,'BG 092021'!B:D,3,FALSE),0),0)</f>
        <v>0</v>
      </c>
      <c r="H211" s="58"/>
      <c r="I211" s="58">
        <f>IF(F211="I",IFERROR(VLOOKUP(C211,'BG 092021'!B:F,5,FALSE),0),0)</f>
        <v>0</v>
      </c>
      <c r="J211" s="58"/>
      <c r="K211" s="70">
        <v>0</v>
      </c>
      <c r="L211" s="58"/>
      <c r="M211" s="58">
        <v>0</v>
      </c>
      <c r="N211" s="58"/>
      <c r="O211" s="70"/>
      <c r="P211" s="58"/>
      <c r="Q211" s="58"/>
      <c r="R211" s="58"/>
    </row>
    <row r="212" spans="1:18" ht="12" customHeight="1">
      <c r="A212" s="511" t="s">
        <v>3</v>
      </c>
      <c r="B212" s="511"/>
      <c r="C212" s="524">
        <v>11402146</v>
      </c>
      <c r="D212" s="511" t="s">
        <v>543</v>
      </c>
      <c r="E212" s="57" t="s">
        <v>6</v>
      </c>
      <c r="F212" s="57" t="s">
        <v>198</v>
      </c>
      <c r="G212" s="70">
        <f>IF(F212="I",IFERROR(VLOOKUP(C212,'BG 092021'!B:D,3,FALSE),0),0)</f>
        <v>0</v>
      </c>
      <c r="H212" s="58"/>
      <c r="I212" s="58">
        <f>IF(F212="I",IFERROR(VLOOKUP(C212,'BG 092021'!B:F,5,FALSE),0),0)</f>
        <v>0</v>
      </c>
      <c r="J212" s="58"/>
      <c r="K212" s="70">
        <v>0</v>
      </c>
      <c r="L212" s="58"/>
      <c r="M212" s="58">
        <v>0</v>
      </c>
      <c r="N212" s="58"/>
      <c r="O212" s="70"/>
      <c r="P212" s="58"/>
      <c r="Q212" s="58"/>
      <c r="R212" s="58"/>
    </row>
    <row r="213" spans="1:18" ht="12" customHeight="1">
      <c r="A213" s="511" t="s">
        <v>3</v>
      </c>
      <c r="B213" s="511"/>
      <c r="C213" s="524">
        <v>1140214601</v>
      </c>
      <c r="D213" s="511" t="s">
        <v>544</v>
      </c>
      <c r="E213" s="57" t="s">
        <v>6</v>
      </c>
      <c r="F213" s="57" t="s">
        <v>199</v>
      </c>
      <c r="G213" s="70">
        <f>IF(F213="I",IFERROR(VLOOKUP(C213,'BG 092021'!B:D,3,FALSE),0),0)</f>
        <v>0</v>
      </c>
      <c r="H213" s="58"/>
      <c r="I213" s="58">
        <f>IF(F213="I",IFERROR(VLOOKUP(C213,'BG 092021'!B:F,5,FALSE),0),0)</f>
        <v>0</v>
      </c>
      <c r="J213" s="58"/>
      <c r="K213" s="70">
        <v>0</v>
      </c>
      <c r="L213" s="58"/>
      <c r="M213" s="58">
        <v>0</v>
      </c>
      <c r="N213" s="58"/>
      <c r="O213" s="70"/>
      <c r="P213" s="58"/>
      <c r="Q213" s="58"/>
      <c r="R213" s="58"/>
    </row>
    <row r="214" spans="1:18" ht="12" customHeight="1">
      <c r="A214" s="511" t="s">
        <v>3</v>
      </c>
      <c r="B214" s="511"/>
      <c r="C214" s="524">
        <v>1140214602</v>
      </c>
      <c r="D214" s="511" t="s">
        <v>545</v>
      </c>
      <c r="E214" s="57" t="s">
        <v>147</v>
      </c>
      <c r="F214" s="57" t="s">
        <v>199</v>
      </c>
      <c r="G214" s="70">
        <f>IF(F214="I",IFERROR(VLOOKUP(C214,'BG 092021'!B:D,3,FALSE),0),0)</f>
        <v>0</v>
      </c>
      <c r="H214" s="58"/>
      <c r="I214" s="58">
        <f>IF(F214="I",IFERROR(VLOOKUP(C214,'BG 092021'!B:F,5,FALSE),0),0)</f>
        <v>0</v>
      </c>
      <c r="J214" s="58"/>
      <c r="K214" s="70">
        <v>0</v>
      </c>
      <c r="L214" s="58"/>
      <c r="M214" s="58">
        <v>0</v>
      </c>
      <c r="N214" s="58"/>
      <c r="O214" s="70"/>
      <c r="P214" s="58"/>
      <c r="Q214" s="58"/>
      <c r="R214" s="58"/>
    </row>
    <row r="215" spans="1:18" ht="12" customHeight="1">
      <c r="A215" s="511" t="s">
        <v>3</v>
      </c>
      <c r="B215" s="511"/>
      <c r="C215" s="524">
        <v>1140215</v>
      </c>
      <c r="D215" s="511" t="s">
        <v>551</v>
      </c>
      <c r="E215" s="57" t="s">
        <v>6</v>
      </c>
      <c r="F215" s="57" t="s">
        <v>198</v>
      </c>
      <c r="G215" s="70">
        <f>IF(F215="I",IFERROR(VLOOKUP(C215,'BG 092021'!B:D,3,FALSE),0),0)</f>
        <v>0</v>
      </c>
      <c r="H215" s="58"/>
      <c r="I215" s="58">
        <f>IF(F215="I",IFERROR(VLOOKUP(C215,'BG 092021'!B:F,5,FALSE),0),0)</f>
        <v>0</v>
      </c>
      <c r="J215" s="58"/>
      <c r="K215" s="70">
        <v>0</v>
      </c>
      <c r="L215" s="58"/>
      <c r="M215" s="58">
        <v>0</v>
      </c>
      <c r="N215" s="58"/>
      <c r="O215" s="70"/>
      <c r="P215" s="58"/>
      <c r="Q215" s="58"/>
      <c r="R215" s="58"/>
    </row>
    <row r="216" spans="1:18" ht="12" customHeight="1">
      <c r="A216" s="511" t="s">
        <v>3</v>
      </c>
      <c r="B216" s="511"/>
      <c r="C216" s="524">
        <v>11402151</v>
      </c>
      <c r="D216" s="511" t="s">
        <v>552</v>
      </c>
      <c r="E216" s="57" t="s">
        <v>6</v>
      </c>
      <c r="F216" s="57" t="s">
        <v>198</v>
      </c>
      <c r="G216" s="70">
        <f>IF(F216="I",IFERROR(VLOOKUP(C216,'BG 092021'!B:D,3,FALSE),0),0)</f>
        <v>0</v>
      </c>
      <c r="H216" s="58"/>
      <c r="I216" s="58">
        <f>IF(F216="I",IFERROR(VLOOKUP(C216,'BG 092021'!B:F,5,FALSE),0),0)</f>
        <v>0</v>
      </c>
      <c r="J216" s="58"/>
      <c r="K216" s="70">
        <v>0</v>
      </c>
      <c r="L216" s="58"/>
      <c r="M216" s="58">
        <v>0</v>
      </c>
      <c r="N216" s="58"/>
      <c r="O216" s="70"/>
      <c r="P216" s="58"/>
      <c r="Q216" s="58"/>
      <c r="R216" s="58"/>
    </row>
    <row r="217" spans="1:18" ht="12" customHeight="1">
      <c r="A217" s="511" t="s">
        <v>3</v>
      </c>
      <c r="B217" s="511"/>
      <c r="C217" s="524">
        <v>1140215101</v>
      </c>
      <c r="D217" s="511" t="s">
        <v>553</v>
      </c>
      <c r="E217" s="57" t="s">
        <v>6</v>
      </c>
      <c r="F217" s="57" t="s">
        <v>199</v>
      </c>
      <c r="G217" s="70">
        <f>IF(F217="I",IFERROR(VLOOKUP(C217,'BG 092021'!B:D,3,FALSE),0),0)</f>
        <v>0</v>
      </c>
      <c r="H217" s="58"/>
      <c r="I217" s="58">
        <f>IF(F217="I",IFERROR(VLOOKUP(C217,'BG 092021'!B:F,5,FALSE),0),0)</f>
        <v>0</v>
      </c>
      <c r="J217" s="58"/>
      <c r="K217" s="70">
        <v>0</v>
      </c>
      <c r="L217" s="58"/>
      <c r="M217" s="58">
        <v>0</v>
      </c>
      <c r="N217" s="58"/>
      <c r="O217" s="70"/>
      <c r="P217" s="58"/>
      <c r="Q217" s="58"/>
      <c r="R217" s="58"/>
    </row>
    <row r="218" spans="1:18" ht="12" customHeight="1">
      <c r="A218" s="511" t="s">
        <v>3</v>
      </c>
      <c r="B218" s="511"/>
      <c r="C218" s="524">
        <v>1140215102</v>
      </c>
      <c r="D218" s="511" t="s">
        <v>554</v>
      </c>
      <c r="E218" s="57" t="s">
        <v>147</v>
      </c>
      <c r="F218" s="57" t="s">
        <v>199</v>
      </c>
      <c r="G218" s="70">
        <f>IF(F218="I",IFERROR(VLOOKUP(C218,'BG 092021'!B:D,3,FALSE),0),0)</f>
        <v>0</v>
      </c>
      <c r="H218" s="58"/>
      <c r="I218" s="58">
        <f>IF(F218="I",IFERROR(VLOOKUP(C218,'BG 092021'!B:F,5,FALSE),0),0)</f>
        <v>0</v>
      </c>
      <c r="J218" s="58"/>
      <c r="K218" s="70">
        <v>0</v>
      </c>
      <c r="L218" s="58"/>
      <c r="M218" s="58">
        <v>0</v>
      </c>
      <c r="N218" s="58"/>
      <c r="O218" s="70"/>
      <c r="P218" s="58"/>
      <c r="Q218" s="58"/>
      <c r="R218" s="58"/>
    </row>
    <row r="219" spans="1:18" ht="12" customHeight="1">
      <c r="A219" s="511" t="s">
        <v>3</v>
      </c>
      <c r="B219" s="511"/>
      <c r="C219" s="524">
        <v>11402152</v>
      </c>
      <c r="D219" s="511" t="s">
        <v>527</v>
      </c>
      <c r="E219" s="57" t="s">
        <v>6</v>
      </c>
      <c r="F219" s="57" t="s">
        <v>198</v>
      </c>
      <c r="G219" s="70">
        <f>IF(F219="I",IFERROR(VLOOKUP(C219,'BG 092021'!B:D,3,FALSE),0),0)</f>
        <v>0</v>
      </c>
      <c r="H219" s="58"/>
      <c r="I219" s="58">
        <f>IF(F219="I",IFERROR(VLOOKUP(C219,'BG 092021'!B:F,5,FALSE),0),0)</f>
        <v>0</v>
      </c>
      <c r="J219" s="58"/>
      <c r="K219" s="70">
        <v>0</v>
      </c>
      <c r="L219" s="58"/>
      <c r="M219" s="58">
        <v>0</v>
      </c>
      <c r="N219" s="58"/>
      <c r="O219" s="70"/>
      <c r="P219" s="58"/>
      <c r="Q219" s="58"/>
      <c r="R219" s="58"/>
    </row>
    <row r="220" spans="1:18" ht="12" customHeight="1">
      <c r="A220" s="511" t="s">
        <v>3</v>
      </c>
      <c r="B220" s="511"/>
      <c r="C220" s="524">
        <v>1140215201</v>
      </c>
      <c r="D220" s="511" t="s">
        <v>555</v>
      </c>
      <c r="E220" s="57" t="s">
        <v>6</v>
      </c>
      <c r="F220" s="57" t="s">
        <v>199</v>
      </c>
      <c r="G220" s="70">
        <f>IF(F220="I",IFERROR(VLOOKUP(C220,'BG 092021'!B:D,3,FALSE),0),0)</f>
        <v>0</v>
      </c>
      <c r="H220" s="58"/>
      <c r="I220" s="58">
        <f>IF(F220="I",IFERROR(VLOOKUP(C220,'BG 092021'!B:F,5,FALSE),0),0)</f>
        <v>0</v>
      </c>
      <c r="J220" s="58"/>
      <c r="K220" s="70">
        <v>0</v>
      </c>
      <c r="L220" s="58"/>
      <c r="M220" s="58">
        <v>0</v>
      </c>
      <c r="N220" s="58"/>
      <c r="O220" s="70"/>
      <c r="P220" s="58"/>
      <c r="Q220" s="58"/>
      <c r="R220" s="58"/>
    </row>
    <row r="221" spans="1:18" ht="12" customHeight="1">
      <c r="A221" s="511" t="s">
        <v>3</v>
      </c>
      <c r="B221" s="511"/>
      <c r="C221" s="524">
        <v>1140215202</v>
      </c>
      <c r="D221" s="511" t="s">
        <v>556</v>
      </c>
      <c r="E221" s="57" t="s">
        <v>147</v>
      </c>
      <c r="F221" s="57" t="s">
        <v>199</v>
      </c>
      <c r="G221" s="70">
        <f>IF(F221="I",IFERROR(VLOOKUP(C221,'BG 092021'!B:D,3,FALSE),0),0)</f>
        <v>0</v>
      </c>
      <c r="H221" s="58"/>
      <c r="I221" s="58">
        <f>IF(F221="I",IFERROR(VLOOKUP(C221,'BG 092021'!B:F,5,FALSE),0),0)</f>
        <v>0</v>
      </c>
      <c r="J221" s="58"/>
      <c r="K221" s="70">
        <v>0</v>
      </c>
      <c r="L221" s="58"/>
      <c r="M221" s="58">
        <v>0</v>
      </c>
      <c r="N221" s="58"/>
      <c r="O221" s="70"/>
      <c r="P221" s="58"/>
      <c r="Q221" s="58"/>
      <c r="R221" s="58"/>
    </row>
    <row r="222" spans="1:18" ht="12" customHeight="1">
      <c r="A222" s="511" t="s">
        <v>3</v>
      </c>
      <c r="B222" s="511"/>
      <c r="C222" s="524">
        <v>1140219</v>
      </c>
      <c r="D222" s="511" t="s">
        <v>366</v>
      </c>
      <c r="E222" s="57" t="s">
        <v>6</v>
      </c>
      <c r="F222" s="57" t="s">
        <v>198</v>
      </c>
      <c r="G222" s="70">
        <f>IF(F222="I",IFERROR(VLOOKUP(C222,'BG 092021'!B:D,3,FALSE),0),0)</f>
        <v>0</v>
      </c>
      <c r="H222" s="58"/>
      <c r="I222" s="58">
        <f>IF(F222="I",IFERROR(VLOOKUP(C222,'BG 092021'!B:F,5,FALSE),0),0)</f>
        <v>0</v>
      </c>
      <c r="J222" s="58"/>
      <c r="K222" s="70">
        <v>0</v>
      </c>
      <c r="L222" s="58"/>
      <c r="M222" s="58">
        <v>0</v>
      </c>
      <c r="N222" s="58"/>
      <c r="O222" s="70"/>
      <c r="P222" s="58"/>
      <c r="Q222" s="58"/>
      <c r="R222" s="58"/>
    </row>
    <row r="223" spans="1:18" ht="12" customHeight="1">
      <c r="A223" s="511" t="s">
        <v>3</v>
      </c>
      <c r="B223" s="511"/>
      <c r="C223" s="524">
        <v>11402191</v>
      </c>
      <c r="D223" s="511" t="s">
        <v>367</v>
      </c>
      <c r="E223" s="57" t="s">
        <v>6</v>
      </c>
      <c r="F223" s="57" t="s">
        <v>198</v>
      </c>
      <c r="G223" s="70">
        <f>IF(F223="I",IFERROR(VLOOKUP(C223,'BG 092021'!B:D,3,FALSE),0),0)</f>
        <v>0</v>
      </c>
      <c r="H223" s="58"/>
      <c r="I223" s="58">
        <f>IF(F223="I",IFERROR(VLOOKUP(C223,'BG 092021'!B:F,5,FALSE),0),0)</f>
        <v>0</v>
      </c>
      <c r="J223" s="58"/>
      <c r="K223" s="70">
        <v>0</v>
      </c>
      <c r="L223" s="58"/>
      <c r="M223" s="58">
        <v>0</v>
      </c>
      <c r="N223" s="58"/>
      <c r="O223" s="70"/>
      <c r="P223" s="58"/>
      <c r="Q223" s="58"/>
      <c r="R223" s="58"/>
    </row>
    <row r="224" spans="1:18" ht="12" customHeight="1">
      <c r="A224" s="511" t="s">
        <v>3</v>
      </c>
      <c r="B224" s="511"/>
      <c r="C224" s="524">
        <v>1140219101</v>
      </c>
      <c r="D224" s="511" t="s">
        <v>557</v>
      </c>
      <c r="E224" s="57" t="s">
        <v>6</v>
      </c>
      <c r="F224" s="57" t="s">
        <v>199</v>
      </c>
      <c r="G224" s="70">
        <f>IF(F224="I",IFERROR(VLOOKUP(C224,'BG 092021'!B:D,3,FALSE),0),0)</f>
        <v>0</v>
      </c>
      <c r="H224" s="58"/>
      <c r="I224" s="58">
        <f>IF(F224="I",IFERROR(VLOOKUP(C224,'BG 092021'!B:F,5,FALSE),0),0)</f>
        <v>0</v>
      </c>
      <c r="J224" s="58"/>
      <c r="K224" s="70">
        <v>0</v>
      </c>
      <c r="L224" s="58"/>
      <c r="M224" s="58">
        <v>0</v>
      </c>
      <c r="N224" s="58"/>
      <c r="O224" s="70"/>
      <c r="P224" s="58"/>
      <c r="Q224" s="58"/>
      <c r="R224" s="58"/>
    </row>
    <row r="225" spans="1:18" ht="12" customHeight="1">
      <c r="A225" s="511" t="s">
        <v>3</v>
      </c>
      <c r="B225" s="511"/>
      <c r="C225" s="524">
        <v>1140219102</v>
      </c>
      <c r="D225" s="511" t="s">
        <v>558</v>
      </c>
      <c r="E225" s="57" t="s">
        <v>147</v>
      </c>
      <c r="F225" s="57" t="s">
        <v>199</v>
      </c>
      <c r="G225" s="70">
        <f>IF(F225="I",IFERROR(VLOOKUP(C225,'BG 092021'!B:D,3,FALSE),0),0)</f>
        <v>0</v>
      </c>
      <c r="H225" s="58"/>
      <c r="I225" s="58">
        <f>IF(F225="I",IFERROR(VLOOKUP(C225,'BG 092021'!B:F,5,FALSE),0),0)</f>
        <v>0</v>
      </c>
      <c r="J225" s="58"/>
      <c r="K225" s="70">
        <v>0</v>
      </c>
      <c r="L225" s="58"/>
      <c r="M225" s="58">
        <v>0</v>
      </c>
      <c r="N225" s="58"/>
      <c r="O225" s="70"/>
      <c r="P225" s="58"/>
      <c r="Q225" s="58"/>
      <c r="R225" s="58"/>
    </row>
    <row r="226" spans="1:18" ht="12" customHeight="1">
      <c r="A226" s="511" t="s">
        <v>3</v>
      </c>
      <c r="B226" s="511"/>
      <c r="C226" s="524">
        <v>1140219103</v>
      </c>
      <c r="D226" s="511" t="s">
        <v>559</v>
      </c>
      <c r="E226" s="57" t="s">
        <v>6</v>
      </c>
      <c r="F226" s="57" t="s">
        <v>199</v>
      </c>
      <c r="G226" s="70">
        <f>IF(F226="I",IFERROR(VLOOKUP(C226,'BG 092021'!B:D,3,FALSE),0),0)</f>
        <v>0</v>
      </c>
      <c r="H226" s="58"/>
      <c r="I226" s="58">
        <f>IF(F226="I",IFERROR(VLOOKUP(C226,'BG 092021'!B:F,5,FALSE),0),0)</f>
        <v>0</v>
      </c>
      <c r="J226" s="58"/>
      <c r="K226" s="70">
        <v>0</v>
      </c>
      <c r="L226" s="58"/>
      <c r="M226" s="58">
        <v>0</v>
      </c>
      <c r="N226" s="58"/>
      <c r="O226" s="70"/>
      <c r="P226" s="58"/>
      <c r="Q226" s="58"/>
      <c r="R226" s="58"/>
    </row>
    <row r="227" spans="1:18" ht="12" customHeight="1">
      <c r="A227" s="511" t="s">
        <v>3</v>
      </c>
      <c r="B227" s="511"/>
      <c r="C227" s="524">
        <v>1140219104</v>
      </c>
      <c r="D227" s="511" t="s">
        <v>560</v>
      </c>
      <c r="E227" s="57" t="s">
        <v>147</v>
      </c>
      <c r="F227" s="57" t="s">
        <v>199</v>
      </c>
      <c r="G227" s="70">
        <f>IF(F227="I",IFERROR(VLOOKUP(C227,'BG 092021'!B:D,3,FALSE),0),0)</f>
        <v>0</v>
      </c>
      <c r="H227" s="58"/>
      <c r="I227" s="58">
        <f>IF(F227="I",IFERROR(VLOOKUP(C227,'BG 092021'!B:F,5,FALSE),0),0)</f>
        <v>0</v>
      </c>
      <c r="J227" s="58"/>
      <c r="K227" s="70">
        <v>0</v>
      </c>
      <c r="L227" s="58"/>
      <c r="M227" s="58">
        <v>0</v>
      </c>
      <c r="N227" s="58"/>
      <c r="O227" s="70"/>
      <c r="P227" s="58"/>
      <c r="Q227" s="58"/>
      <c r="R227" s="58"/>
    </row>
    <row r="228" spans="1:18" ht="12" customHeight="1">
      <c r="A228" s="511" t="s">
        <v>3</v>
      </c>
      <c r="B228" s="511" t="s">
        <v>72</v>
      </c>
      <c r="C228" s="524">
        <v>1140219105</v>
      </c>
      <c r="D228" s="511" t="s">
        <v>301</v>
      </c>
      <c r="E228" s="57" t="s">
        <v>6</v>
      </c>
      <c r="F228" s="57" t="s">
        <v>199</v>
      </c>
      <c r="G228" s="70">
        <f>IF(F228="I",IFERROR(VLOOKUP(C228,'BG 092021'!B:D,3,FALSE),0),0)</f>
        <v>0</v>
      </c>
      <c r="H228" s="58"/>
      <c r="I228" s="58">
        <f>IF(F228="I",IFERROR(VLOOKUP(C228,'BG 092021'!B:F,5,FALSE),0),0)</f>
        <v>0</v>
      </c>
      <c r="J228" s="58"/>
      <c r="K228" s="70">
        <v>-22324</v>
      </c>
      <c r="L228" s="58"/>
      <c r="M228" s="58">
        <v>-3.2399999999999993</v>
      </c>
      <c r="N228" s="58"/>
      <c r="O228" s="70"/>
      <c r="P228" s="58"/>
      <c r="Q228" s="58"/>
      <c r="R228" s="58"/>
    </row>
    <row r="229" spans="1:18" ht="12" customHeight="1">
      <c r="A229" s="511" t="s">
        <v>3</v>
      </c>
      <c r="B229" s="511"/>
      <c r="C229" s="524">
        <v>1140219106</v>
      </c>
      <c r="D229" s="511" t="s">
        <v>561</v>
      </c>
      <c r="E229" s="57" t="s">
        <v>147</v>
      </c>
      <c r="F229" s="57" t="s">
        <v>199</v>
      </c>
      <c r="G229" s="70">
        <f>IF(F229="I",IFERROR(VLOOKUP(C229,'BG 092021'!B:D,3,FALSE),0),0)</f>
        <v>0</v>
      </c>
      <c r="H229" s="58"/>
      <c r="I229" s="58">
        <f>IF(F229="I",IFERROR(VLOOKUP(C229,'BG 092021'!B:F,5,FALSE),0),0)</f>
        <v>0</v>
      </c>
      <c r="J229" s="58"/>
      <c r="K229" s="70">
        <v>0</v>
      </c>
      <c r="L229" s="58"/>
      <c r="M229" s="58">
        <v>0</v>
      </c>
      <c r="N229" s="58"/>
      <c r="O229" s="70"/>
      <c r="P229" s="58"/>
      <c r="Q229" s="58"/>
      <c r="R229" s="58"/>
    </row>
    <row r="230" spans="1:18" ht="12" customHeight="1">
      <c r="A230" s="511" t="s">
        <v>3</v>
      </c>
      <c r="B230" s="511" t="s">
        <v>72</v>
      </c>
      <c r="C230" s="524">
        <v>1140219107</v>
      </c>
      <c r="D230" s="511" t="s">
        <v>562</v>
      </c>
      <c r="E230" s="57" t="s">
        <v>6</v>
      </c>
      <c r="F230" s="57" t="s">
        <v>199</v>
      </c>
      <c r="G230" s="70">
        <f>IF(F230="I",IFERROR(VLOOKUP(C230,'BG 092021'!B:D,3,FALSE),0),0)</f>
        <v>0</v>
      </c>
      <c r="H230" s="58" t="s">
        <v>197</v>
      </c>
      <c r="I230" s="58">
        <f>IF(F230="I",IFERROR(VLOOKUP(C230,'BG 092021'!B:F,5,FALSE),0),0)</f>
        <v>0</v>
      </c>
      <c r="J230" s="58"/>
      <c r="K230" s="70">
        <v>0</v>
      </c>
      <c r="L230" s="58"/>
      <c r="M230" s="58">
        <v>0</v>
      </c>
      <c r="N230" s="58"/>
      <c r="O230" s="70"/>
      <c r="P230" s="58"/>
      <c r="Q230" s="58"/>
      <c r="R230" s="58"/>
    </row>
    <row r="231" spans="1:18" ht="12" customHeight="1">
      <c r="A231" s="511" t="s">
        <v>3</v>
      </c>
      <c r="B231" s="511"/>
      <c r="C231" s="524">
        <v>1140219108</v>
      </c>
      <c r="D231" s="511" t="s">
        <v>563</v>
      </c>
      <c r="E231" s="57" t="s">
        <v>147</v>
      </c>
      <c r="F231" s="57" t="s">
        <v>199</v>
      </c>
      <c r="G231" s="70">
        <f>IF(F231="I",IFERROR(VLOOKUP(C231,'BG 092021'!B:D,3,FALSE),0),0)</f>
        <v>0</v>
      </c>
      <c r="H231" s="58" t="s">
        <v>197</v>
      </c>
      <c r="I231" s="58">
        <f>IF(F231="I",IFERROR(VLOOKUP(C231,'BG 092021'!B:F,5,FALSE),0),0)</f>
        <v>0</v>
      </c>
      <c r="J231" s="58"/>
      <c r="K231" s="70">
        <v>0</v>
      </c>
      <c r="L231" s="58"/>
      <c r="M231" s="58">
        <v>0</v>
      </c>
      <c r="N231" s="58"/>
      <c r="O231" s="70"/>
      <c r="P231" s="58"/>
      <c r="Q231" s="58"/>
      <c r="R231" s="58"/>
    </row>
    <row r="232" spans="1:18" ht="12" customHeight="1">
      <c r="A232" s="511" t="s">
        <v>3</v>
      </c>
      <c r="B232" s="511"/>
      <c r="C232" s="524">
        <v>1140219109</v>
      </c>
      <c r="D232" s="511" t="s">
        <v>564</v>
      </c>
      <c r="E232" s="57" t="s">
        <v>6</v>
      </c>
      <c r="F232" s="57" t="s">
        <v>199</v>
      </c>
      <c r="G232" s="70">
        <f>IF(F232="I",IFERROR(VLOOKUP(C232,'BG 092021'!B:D,3,FALSE),0),0)</f>
        <v>0</v>
      </c>
      <c r="H232" s="58" t="s">
        <v>197</v>
      </c>
      <c r="I232" s="58">
        <f>IF(F232="I",IFERROR(VLOOKUP(C232,'BG 092021'!B:F,5,FALSE),0),0)</f>
        <v>0</v>
      </c>
      <c r="J232" s="58"/>
      <c r="K232" s="70">
        <v>0</v>
      </c>
      <c r="L232" s="58"/>
      <c r="M232" s="58">
        <v>0</v>
      </c>
      <c r="N232" s="58"/>
      <c r="O232" s="70"/>
      <c r="P232" s="58"/>
      <c r="Q232" s="58"/>
      <c r="R232" s="58"/>
    </row>
    <row r="233" spans="1:18" ht="12" customHeight="1">
      <c r="A233" s="511" t="s">
        <v>3</v>
      </c>
      <c r="B233" s="511"/>
      <c r="C233" s="524">
        <v>1140219110</v>
      </c>
      <c r="D233" s="511" t="s">
        <v>565</v>
      </c>
      <c r="E233" s="57" t="s">
        <v>147</v>
      </c>
      <c r="F233" s="57" t="s">
        <v>199</v>
      </c>
      <c r="G233" s="70">
        <f>IF(F233="I",IFERROR(VLOOKUP(C233,'BG 092021'!B:D,3,FALSE),0),0)</f>
        <v>0</v>
      </c>
      <c r="H233" s="58" t="s">
        <v>197</v>
      </c>
      <c r="I233" s="58">
        <f>IF(F233="I",IFERROR(VLOOKUP(C233,'BG 092021'!B:F,5,FALSE),0),0)</f>
        <v>0</v>
      </c>
      <c r="J233" s="58"/>
      <c r="K233" s="70">
        <v>0</v>
      </c>
      <c r="L233" s="58"/>
      <c r="M233" s="58">
        <v>0</v>
      </c>
      <c r="N233" s="58"/>
      <c r="O233" s="70"/>
      <c r="P233" s="58"/>
      <c r="Q233" s="58"/>
      <c r="R233" s="58"/>
    </row>
    <row r="234" spans="1:18" ht="12" customHeight="1">
      <c r="A234" s="511" t="s">
        <v>3</v>
      </c>
      <c r="B234" s="511"/>
      <c r="C234" s="524">
        <v>1140219111</v>
      </c>
      <c r="D234" s="511" t="s">
        <v>566</v>
      </c>
      <c r="E234" s="57" t="s">
        <v>6</v>
      </c>
      <c r="F234" s="57" t="s">
        <v>199</v>
      </c>
      <c r="G234" s="70">
        <f>IF(F234="I",IFERROR(VLOOKUP(C234,'BG 092021'!B:D,3,FALSE),0),0)</f>
        <v>0</v>
      </c>
      <c r="H234" s="58" t="s">
        <v>197</v>
      </c>
      <c r="I234" s="58">
        <f>IF(F234="I",IFERROR(VLOOKUP(C234,'BG 092021'!B:F,5,FALSE),0),0)</f>
        <v>0</v>
      </c>
      <c r="J234" s="58"/>
      <c r="K234" s="70">
        <v>0</v>
      </c>
      <c r="L234" s="58"/>
      <c r="M234" s="58">
        <v>0</v>
      </c>
      <c r="N234" s="58"/>
      <c r="O234" s="70"/>
      <c r="P234" s="58"/>
      <c r="Q234" s="58"/>
      <c r="R234" s="58"/>
    </row>
    <row r="235" spans="1:18" ht="12" customHeight="1">
      <c r="A235" s="511" t="s">
        <v>3</v>
      </c>
      <c r="B235" s="511"/>
      <c r="C235" s="524">
        <v>1140219112</v>
      </c>
      <c r="D235" s="511" t="s">
        <v>567</v>
      </c>
      <c r="E235" s="57" t="s">
        <v>147</v>
      </c>
      <c r="F235" s="57" t="s">
        <v>199</v>
      </c>
      <c r="G235" s="70">
        <f>IF(F235="I",IFERROR(VLOOKUP(C235,'BG 092021'!B:D,3,FALSE),0),0)</f>
        <v>0</v>
      </c>
      <c r="H235" s="58" t="s">
        <v>197</v>
      </c>
      <c r="I235" s="58">
        <f>IF(F235="I",IFERROR(VLOOKUP(C235,'BG 092021'!B:F,5,FALSE),0),0)</f>
        <v>0</v>
      </c>
      <c r="J235" s="58"/>
      <c r="K235" s="70">
        <v>0</v>
      </c>
      <c r="L235" s="58"/>
      <c r="M235" s="58">
        <v>0</v>
      </c>
      <c r="N235" s="58"/>
      <c r="O235" s="70"/>
      <c r="P235" s="58"/>
      <c r="Q235" s="58"/>
      <c r="R235" s="58"/>
    </row>
    <row r="236" spans="1:18" ht="12" customHeight="1">
      <c r="A236" s="511" t="s">
        <v>3</v>
      </c>
      <c r="B236" s="511"/>
      <c r="C236" s="524">
        <v>1140219113</v>
      </c>
      <c r="D236" s="511" t="s">
        <v>568</v>
      </c>
      <c r="E236" s="57" t="s">
        <v>6</v>
      </c>
      <c r="F236" s="57" t="s">
        <v>199</v>
      </c>
      <c r="G236" s="70">
        <f>IF(F236="I",IFERROR(VLOOKUP(C236,'BG 092021'!B:D,3,FALSE),0),0)</f>
        <v>0</v>
      </c>
      <c r="H236" s="58" t="s">
        <v>197</v>
      </c>
      <c r="I236" s="58">
        <f>IF(F236="I",IFERROR(VLOOKUP(C236,'BG 092021'!B:F,5,FALSE),0),0)</f>
        <v>0</v>
      </c>
      <c r="J236" s="58"/>
      <c r="K236" s="70">
        <v>0</v>
      </c>
      <c r="L236" s="58"/>
      <c r="M236" s="58">
        <v>0</v>
      </c>
      <c r="N236" s="58"/>
      <c r="O236" s="70"/>
      <c r="P236" s="58"/>
      <c r="Q236" s="58"/>
      <c r="R236" s="58"/>
    </row>
    <row r="237" spans="1:18" ht="12" customHeight="1">
      <c r="A237" s="511" t="s">
        <v>3</v>
      </c>
      <c r="B237" s="511"/>
      <c r="C237" s="524">
        <v>1140219114</v>
      </c>
      <c r="D237" s="511" t="s">
        <v>558</v>
      </c>
      <c r="E237" s="57" t="s">
        <v>147</v>
      </c>
      <c r="F237" s="57" t="s">
        <v>199</v>
      </c>
      <c r="G237" s="70">
        <f>IF(F237="I",IFERROR(VLOOKUP(C237,'BG 092021'!B:D,3,FALSE),0),0)</f>
        <v>0</v>
      </c>
      <c r="H237" s="58" t="s">
        <v>197</v>
      </c>
      <c r="I237" s="58">
        <f>IF(F237="I",IFERROR(VLOOKUP(C237,'BG 092021'!B:F,5,FALSE),0),0)</f>
        <v>0</v>
      </c>
      <c r="J237" s="58"/>
      <c r="K237" s="70">
        <v>0</v>
      </c>
      <c r="L237" s="58"/>
      <c r="M237" s="58">
        <v>0</v>
      </c>
      <c r="N237" s="58"/>
      <c r="O237" s="70"/>
      <c r="P237" s="58"/>
      <c r="Q237" s="58"/>
      <c r="R237" s="58"/>
    </row>
    <row r="238" spans="1:18" ht="12" customHeight="1">
      <c r="A238" s="511" t="s">
        <v>3</v>
      </c>
      <c r="B238" s="511"/>
      <c r="C238" s="524">
        <v>1140219115</v>
      </c>
      <c r="D238" s="511" t="s">
        <v>559</v>
      </c>
      <c r="E238" s="57" t="s">
        <v>6</v>
      </c>
      <c r="F238" s="57" t="s">
        <v>199</v>
      </c>
      <c r="G238" s="70">
        <f>IF(F238="I",IFERROR(VLOOKUP(C238,'BG 092021'!B:D,3,FALSE),0),0)</f>
        <v>0</v>
      </c>
      <c r="H238" s="58" t="s">
        <v>197</v>
      </c>
      <c r="I238" s="58">
        <f>IF(F238="I",IFERROR(VLOOKUP(C238,'BG 092021'!B:F,5,FALSE),0),0)</f>
        <v>0</v>
      </c>
      <c r="J238" s="58"/>
      <c r="K238" s="70">
        <v>0</v>
      </c>
      <c r="L238" s="58"/>
      <c r="M238" s="58">
        <v>0</v>
      </c>
      <c r="N238" s="58"/>
      <c r="O238" s="70"/>
      <c r="P238" s="58"/>
      <c r="Q238" s="58"/>
      <c r="R238" s="58"/>
    </row>
    <row r="239" spans="1:18" ht="12" customHeight="1">
      <c r="A239" s="511" t="s">
        <v>3</v>
      </c>
      <c r="B239" s="511"/>
      <c r="C239" s="524">
        <v>1140219116</v>
      </c>
      <c r="D239" s="511" t="s">
        <v>560</v>
      </c>
      <c r="E239" s="57" t="s">
        <v>147</v>
      </c>
      <c r="F239" s="57" t="s">
        <v>199</v>
      </c>
      <c r="G239" s="70">
        <f>IF(F239="I",IFERROR(VLOOKUP(C239,'BG 092021'!B:D,3,FALSE),0),0)</f>
        <v>0</v>
      </c>
      <c r="H239" s="58" t="s">
        <v>197</v>
      </c>
      <c r="I239" s="58">
        <f>IF(F239="I",IFERROR(VLOOKUP(C239,'BG 092021'!B:F,5,FALSE),0),0)</f>
        <v>0</v>
      </c>
      <c r="J239" s="58"/>
      <c r="K239" s="70">
        <v>0</v>
      </c>
      <c r="L239" s="58"/>
      <c r="M239" s="58">
        <v>0</v>
      </c>
      <c r="N239" s="58"/>
      <c r="O239" s="70"/>
      <c r="P239" s="58"/>
      <c r="Q239" s="58"/>
      <c r="R239" s="58"/>
    </row>
    <row r="240" spans="1:18" ht="12" customHeight="1">
      <c r="A240" s="511" t="s">
        <v>3</v>
      </c>
      <c r="B240" s="511"/>
      <c r="C240" s="524">
        <v>1140219117</v>
      </c>
      <c r="D240" s="511" t="s">
        <v>569</v>
      </c>
      <c r="E240" s="57" t="s">
        <v>6</v>
      </c>
      <c r="F240" s="57" t="s">
        <v>199</v>
      </c>
      <c r="G240" s="70">
        <f>IF(F240="I",IFERROR(VLOOKUP(C240,'BG 092021'!B:D,3,FALSE),0),0)</f>
        <v>0</v>
      </c>
      <c r="H240" s="58" t="s">
        <v>197</v>
      </c>
      <c r="I240" s="58">
        <f>IF(F240="I",IFERROR(VLOOKUP(C240,'BG 092021'!B:F,5,FALSE),0),0)</f>
        <v>0</v>
      </c>
      <c r="J240" s="58"/>
      <c r="K240" s="70">
        <v>0</v>
      </c>
      <c r="L240" s="58"/>
      <c r="M240" s="58">
        <v>0</v>
      </c>
      <c r="N240" s="58"/>
      <c r="O240" s="70"/>
      <c r="P240" s="58"/>
      <c r="Q240" s="58"/>
      <c r="R240" s="58"/>
    </row>
    <row r="241" spans="1:18" ht="12" customHeight="1">
      <c r="A241" s="511" t="s">
        <v>3</v>
      </c>
      <c r="B241" s="511"/>
      <c r="C241" s="524">
        <v>1140219118</v>
      </c>
      <c r="D241" s="511" t="s">
        <v>570</v>
      </c>
      <c r="E241" s="57" t="s">
        <v>147</v>
      </c>
      <c r="F241" s="57" t="s">
        <v>199</v>
      </c>
      <c r="G241" s="70">
        <f>IF(F241="I",IFERROR(VLOOKUP(C241,'BG 092021'!B:D,3,FALSE),0),0)</f>
        <v>0</v>
      </c>
      <c r="H241" s="58" t="s">
        <v>197</v>
      </c>
      <c r="I241" s="58">
        <f>IF(F241="I",IFERROR(VLOOKUP(C241,'BG 092021'!B:F,5,FALSE),0),0)</f>
        <v>0</v>
      </c>
      <c r="J241" s="58"/>
      <c r="K241" s="70">
        <v>0</v>
      </c>
      <c r="L241" s="58"/>
      <c r="M241" s="58">
        <v>0</v>
      </c>
      <c r="N241" s="58"/>
      <c r="O241" s="70"/>
      <c r="P241" s="58"/>
      <c r="Q241" s="58"/>
      <c r="R241" s="58"/>
    </row>
    <row r="242" spans="1:18" ht="12" customHeight="1">
      <c r="A242" s="511" t="s">
        <v>3</v>
      </c>
      <c r="B242" s="511" t="s">
        <v>72</v>
      </c>
      <c r="C242" s="524">
        <v>1140219119</v>
      </c>
      <c r="D242" s="511" t="s">
        <v>562</v>
      </c>
      <c r="E242" s="57" t="s">
        <v>6</v>
      </c>
      <c r="F242" s="57" t="s">
        <v>199</v>
      </c>
      <c r="G242" s="70">
        <f>IF(F242="I",IFERROR(VLOOKUP(C242,'BG 092021'!B:D,3,FALSE),0),0)</f>
        <v>0</v>
      </c>
      <c r="H242" s="58" t="s">
        <v>197</v>
      </c>
      <c r="I242" s="58">
        <f>IF(F242="I",IFERROR(VLOOKUP(C242,'BG 092021'!B:F,5,FALSE),0),0)</f>
        <v>0</v>
      </c>
      <c r="J242" s="58"/>
      <c r="K242" s="70">
        <v>0</v>
      </c>
      <c r="L242" s="58"/>
      <c r="M242" s="58">
        <v>0</v>
      </c>
      <c r="N242" s="58"/>
      <c r="O242" s="70"/>
      <c r="P242" s="58"/>
      <c r="Q242" s="58"/>
      <c r="R242" s="58"/>
    </row>
    <row r="243" spans="1:18" ht="12" customHeight="1">
      <c r="A243" s="511" t="s">
        <v>3</v>
      </c>
      <c r="B243" s="511"/>
      <c r="C243" s="524">
        <v>1140219120</v>
      </c>
      <c r="D243" s="511" t="s">
        <v>563</v>
      </c>
      <c r="E243" s="57" t="s">
        <v>147</v>
      </c>
      <c r="F243" s="57" t="s">
        <v>199</v>
      </c>
      <c r="G243" s="70">
        <f>IF(F243="I",IFERROR(VLOOKUP(C243,'BG 092021'!B:D,3,FALSE),0),0)</f>
        <v>0</v>
      </c>
      <c r="H243" s="58" t="s">
        <v>197</v>
      </c>
      <c r="I243" s="58">
        <f>IF(F243="I",IFERROR(VLOOKUP(C243,'BG 092021'!B:F,5,FALSE),0),0)</f>
        <v>0</v>
      </c>
      <c r="J243" s="58"/>
      <c r="K243" s="70">
        <v>0</v>
      </c>
      <c r="L243" s="58"/>
      <c r="M243" s="58">
        <v>0</v>
      </c>
      <c r="N243" s="58"/>
      <c r="O243" s="70"/>
      <c r="P243" s="58"/>
      <c r="Q243" s="58"/>
      <c r="R243" s="58"/>
    </row>
    <row r="244" spans="1:18" ht="12" customHeight="1">
      <c r="A244" s="511" t="s">
        <v>3</v>
      </c>
      <c r="B244" s="511"/>
      <c r="C244" s="524">
        <v>1140219121</v>
      </c>
      <c r="D244" s="511" t="s">
        <v>571</v>
      </c>
      <c r="E244" s="57" t="s">
        <v>6</v>
      </c>
      <c r="F244" s="57" t="s">
        <v>199</v>
      </c>
      <c r="G244" s="70">
        <f>IF(F244="I",IFERROR(VLOOKUP(C244,'BG 092021'!B:D,3,FALSE),0),0)</f>
        <v>0</v>
      </c>
      <c r="H244" s="58" t="s">
        <v>197</v>
      </c>
      <c r="I244" s="58">
        <f>IF(F244="I",IFERROR(VLOOKUP(C244,'BG 092021'!B:F,5,FALSE),0),0)</f>
        <v>0</v>
      </c>
      <c r="J244" s="58"/>
      <c r="K244" s="70">
        <v>0</v>
      </c>
      <c r="L244" s="58"/>
      <c r="M244" s="58">
        <v>0</v>
      </c>
      <c r="N244" s="58"/>
      <c r="O244" s="70"/>
      <c r="P244" s="58"/>
      <c r="Q244" s="58"/>
      <c r="R244" s="58"/>
    </row>
    <row r="245" spans="1:18" ht="12" customHeight="1">
      <c r="A245" s="511" t="s">
        <v>3</v>
      </c>
      <c r="B245" s="511"/>
      <c r="C245" s="524">
        <v>1140219122</v>
      </c>
      <c r="D245" s="511" t="s">
        <v>572</v>
      </c>
      <c r="E245" s="57" t="s">
        <v>147</v>
      </c>
      <c r="F245" s="57" t="s">
        <v>199</v>
      </c>
      <c r="G245" s="70">
        <f>IF(F245="I",IFERROR(VLOOKUP(C245,'BG 092021'!B:D,3,FALSE),0),0)</f>
        <v>0</v>
      </c>
      <c r="H245" s="58" t="s">
        <v>197</v>
      </c>
      <c r="I245" s="58">
        <f>IF(F245="I",IFERROR(VLOOKUP(C245,'BG 092021'!B:F,5,FALSE),0),0)</f>
        <v>0</v>
      </c>
      <c r="J245" s="58"/>
      <c r="K245" s="70">
        <v>0</v>
      </c>
      <c r="L245" s="58"/>
      <c r="M245" s="58">
        <v>0</v>
      </c>
      <c r="N245" s="58"/>
      <c r="O245" s="70"/>
      <c r="P245" s="58"/>
      <c r="Q245" s="58"/>
      <c r="R245" s="58"/>
    </row>
    <row r="246" spans="1:18" ht="12" customHeight="1">
      <c r="A246" s="511" t="s">
        <v>3</v>
      </c>
      <c r="B246" s="511"/>
      <c r="C246" s="524">
        <v>1140219123</v>
      </c>
      <c r="D246" s="511" t="s">
        <v>566</v>
      </c>
      <c r="E246" s="57" t="s">
        <v>6</v>
      </c>
      <c r="F246" s="57" t="s">
        <v>199</v>
      </c>
      <c r="G246" s="70">
        <f>IF(F246="I",IFERROR(VLOOKUP(C246,'BG 092021'!B:D,3,FALSE),0),0)</f>
        <v>0</v>
      </c>
      <c r="H246" s="58" t="s">
        <v>197</v>
      </c>
      <c r="I246" s="58">
        <f>IF(F246="I",IFERROR(VLOOKUP(C246,'BG 092021'!B:F,5,FALSE),0),0)</f>
        <v>0</v>
      </c>
      <c r="J246" s="58"/>
      <c r="K246" s="70">
        <v>0</v>
      </c>
      <c r="L246" s="58"/>
      <c r="M246" s="58">
        <v>0</v>
      </c>
      <c r="N246" s="58"/>
      <c r="O246" s="70"/>
      <c r="P246" s="58"/>
      <c r="Q246" s="58"/>
      <c r="R246" s="58"/>
    </row>
    <row r="247" spans="1:18" ht="12" customHeight="1">
      <c r="A247" s="511" t="s">
        <v>3</v>
      </c>
      <c r="B247" s="511"/>
      <c r="C247" s="524">
        <v>1140219124</v>
      </c>
      <c r="D247" s="511" t="s">
        <v>567</v>
      </c>
      <c r="E247" s="57" t="s">
        <v>147</v>
      </c>
      <c r="F247" s="57" t="s">
        <v>199</v>
      </c>
      <c r="G247" s="70">
        <f>IF(F247="I",IFERROR(VLOOKUP(C247,'BG 092021'!B:D,3,FALSE),0),0)</f>
        <v>0</v>
      </c>
      <c r="H247" s="58" t="s">
        <v>197</v>
      </c>
      <c r="I247" s="58">
        <f>IF(F247="I",IFERROR(VLOOKUP(C247,'BG 092021'!B:F,5,FALSE),0),0)</f>
        <v>0</v>
      </c>
      <c r="J247" s="58"/>
      <c r="K247" s="70">
        <v>0</v>
      </c>
      <c r="L247" s="58"/>
      <c r="M247" s="58">
        <v>0</v>
      </c>
      <c r="N247" s="58"/>
      <c r="O247" s="70"/>
      <c r="P247" s="58"/>
      <c r="Q247" s="58"/>
      <c r="R247" s="58"/>
    </row>
    <row r="248" spans="1:18" ht="12" customHeight="1">
      <c r="A248" s="511" t="s">
        <v>3</v>
      </c>
      <c r="B248" s="511"/>
      <c r="C248" s="524">
        <v>1140219125</v>
      </c>
      <c r="D248" s="511" t="s">
        <v>573</v>
      </c>
      <c r="E248" s="57" t="s">
        <v>6</v>
      </c>
      <c r="F248" s="57" t="s">
        <v>199</v>
      </c>
      <c r="G248" s="70">
        <f>IF(F248="I",IFERROR(VLOOKUP(C248,'BG 092021'!B:D,3,FALSE),0),0)</f>
        <v>0</v>
      </c>
      <c r="H248" s="58" t="s">
        <v>197</v>
      </c>
      <c r="I248" s="58">
        <f>IF(F248="I",IFERROR(VLOOKUP(C248,'BG 092021'!B:F,5,FALSE),0),0)</f>
        <v>0</v>
      </c>
      <c r="J248" s="58"/>
      <c r="K248" s="70">
        <v>0</v>
      </c>
      <c r="L248" s="58"/>
      <c r="M248" s="58">
        <v>0</v>
      </c>
      <c r="N248" s="58"/>
      <c r="O248" s="70"/>
      <c r="P248" s="58"/>
      <c r="Q248" s="58"/>
      <c r="R248" s="58"/>
    </row>
    <row r="249" spans="1:18" ht="12" customHeight="1">
      <c r="A249" s="511" t="s">
        <v>3</v>
      </c>
      <c r="B249" s="511"/>
      <c r="C249" s="524">
        <v>1140219126</v>
      </c>
      <c r="D249" s="511" t="s">
        <v>573</v>
      </c>
      <c r="E249" s="57" t="s">
        <v>6</v>
      </c>
      <c r="F249" s="57" t="s">
        <v>199</v>
      </c>
      <c r="G249" s="70">
        <f>IF(F249="I",IFERROR(VLOOKUP(C249,'BG 092021'!B:D,3,FALSE),0),0)</f>
        <v>0</v>
      </c>
      <c r="H249" s="58"/>
      <c r="I249" s="58">
        <f>IF(F249="I",IFERROR(VLOOKUP(C249,'BG 092021'!B:F,5,FALSE),0),0)</f>
        <v>0</v>
      </c>
      <c r="J249" s="58"/>
      <c r="K249" s="70">
        <v>0</v>
      </c>
      <c r="L249" s="58"/>
      <c r="M249" s="58">
        <v>0</v>
      </c>
      <c r="N249" s="58"/>
      <c r="O249" s="70"/>
      <c r="P249" s="58"/>
      <c r="Q249" s="58"/>
      <c r="R249" s="58"/>
    </row>
    <row r="250" spans="1:18" ht="12" customHeight="1">
      <c r="A250" s="511" t="s">
        <v>3</v>
      </c>
      <c r="B250" s="511"/>
      <c r="C250" s="524">
        <v>1140219127</v>
      </c>
      <c r="D250" s="511" t="s">
        <v>574</v>
      </c>
      <c r="E250" s="57" t="s">
        <v>6</v>
      </c>
      <c r="F250" s="57" t="s">
        <v>199</v>
      </c>
      <c r="G250" s="70">
        <f>IF(F250="I",IFERROR(VLOOKUP(C250,'BG 092021'!B:D,3,FALSE),0),0)</f>
        <v>0</v>
      </c>
      <c r="H250" s="58"/>
      <c r="I250" s="58">
        <f>IF(F250="I",IFERROR(VLOOKUP(C250,'BG 092021'!B:F,5,FALSE),0),0)</f>
        <v>0</v>
      </c>
      <c r="J250" s="58"/>
      <c r="K250" s="70">
        <v>0</v>
      </c>
      <c r="L250" s="58"/>
      <c r="M250" s="58">
        <v>0</v>
      </c>
      <c r="N250" s="58"/>
      <c r="O250" s="70"/>
      <c r="P250" s="58"/>
      <c r="Q250" s="58"/>
      <c r="R250" s="58"/>
    </row>
    <row r="251" spans="1:18" ht="12" customHeight="1">
      <c r="A251" s="511" t="s">
        <v>3</v>
      </c>
      <c r="B251" s="511"/>
      <c r="C251" s="524">
        <v>1140219128</v>
      </c>
      <c r="D251" s="511" t="s">
        <v>574</v>
      </c>
      <c r="E251" s="57" t="s">
        <v>6</v>
      </c>
      <c r="F251" s="57" t="s">
        <v>199</v>
      </c>
      <c r="G251" s="70">
        <f>IF(F251="I",IFERROR(VLOOKUP(C251,'BG 092021'!B:D,3,FALSE),0),0)</f>
        <v>0</v>
      </c>
      <c r="H251" s="58"/>
      <c r="I251" s="58">
        <f>IF(F251="I",IFERROR(VLOOKUP(C251,'BG 092021'!B:F,5,FALSE),0),0)</f>
        <v>0</v>
      </c>
      <c r="J251" s="58"/>
      <c r="K251" s="70">
        <v>0</v>
      </c>
      <c r="L251" s="58"/>
      <c r="M251" s="58">
        <v>0</v>
      </c>
      <c r="N251" s="58"/>
      <c r="O251" s="70"/>
      <c r="P251" s="58"/>
      <c r="Q251" s="58"/>
      <c r="R251" s="58"/>
    </row>
    <row r="252" spans="1:18" ht="12" customHeight="1">
      <c r="A252" s="511" t="s">
        <v>3</v>
      </c>
      <c r="B252" s="511"/>
      <c r="C252" s="524">
        <v>1140219129</v>
      </c>
      <c r="D252" s="511" t="s">
        <v>575</v>
      </c>
      <c r="E252" s="57" t="s">
        <v>6</v>
      </c>
      <c r="F252" s="57" t="s">
        <v>199</v>
      </c>
      <c r="G252" s="70">
        <f>IF(F252="I",IFERROR(VLOOKUP(C252,'BG 092021'!B:D,3,FALSE),0),0)</f>
        <v>0</v>
      </c>
      <c r="H252" s="58"/>
      <c r="I252" s="58">
        <f>IF(F252="I",IFERROR(VLOOKUP(C252,'BG 092021'!B:F,5,FALSE),0),0)</f>
        <v>0</v>
      </c>
      <c r="J252" s="58"/>
      <c r="K252" s="70">
        <v>0</v>
      </c>
      <c r="L252" s="58"/>
      <c r="M252" s="58">
        <v>0</v>
      </c>
      <c r="N252" s="58"/>
      <c r="O252" s="70"/>
      <c r="P252" s="58"/>
      <c r="Q252" s="58"/>
      <c r="R252" s="58"/>
    </row>
    <row r="253" spans="1:18" ht="12" customHeight="1">
      <c r="A253" s="511" t="s">
        <v>3</v>
      </c>
      <c r="B253" s="511"/>
      <c r="C253" s="524">
        <v>1140219130</v>
      </c>
      <c r="D253" s="511" t="s">
        <v>576</v>
      </c>
      <c r="E253" s="57" t="s">
        <v>147</v>
      </c>
      <c r="F253" s="57" t="s">
        <v>199</v>
      </c>
      <c r="G253" s="70">
        <f>IF(F253="I",IFERROR(VLOOKUP(C253,'BG 092021'!B:D,3,FALSE),0),0)</f>
        <v>0</v>
      </c>
      <c r="H253" s="58" t="s">
        <v>197</v>
      </c>
      <c r="I253" s="58">
        <f>IF(F253="I",IFERROR(VLOOKUP(C253,'BG 092021'!B:F,5,FALSE),0),0)</f>
        <v>0</v>
      </c>
      <c r="J253" s="58"/>
      <c r="K253" s="70">
        <v>0</v>
      </c>
      <c r="L253" s="58"/>
      <c r="M253" s="58">
        <v>0</v>
      </c>
      <c r="N253" s="58"/>
      <c r="O253" s="70"/>
      <c r="P253" s="58"/>
      <c r="Q253" s="58"/>
      <c r="R253" s="58"/>
    </row>
    <row r="254" spans="1:18" ht="12" customHeight="1">
      <c r="A254" s="511" t="s">
        <v>3</v>
      </c>
      <c r="B254" s="511"/>
      <c r="C254" s="524">
        <v>11402192</v>
      </c>
      <c r="D254" s="511" t="s">
        <v>368</v>
      </c>
      <c r="E254" s="57" t="s">
        <v>6</v>
      </c>
      <c r="F254" s="57" t="s">
        <v>198</v>
      </c>
      <c r="G254" s="70">
        <f>IF(F254="I",IFERROR(VLOOKUP(C254,'BG 092021'!B:D,3,FALSE),0),0)</f>
        <v>0</v>
      </c>
      <c r="H254" s="58" t="s">
        <v>197</v>
      </c>
      <c r="I254" s="58">
        <f>IF(F254="I",IFERROR(VLOOKUP(C254,'BG 092021'!B:F,5,FALSE),0),0)</f>
        <v>0</v>
      </c>
      <c r="J254" s="58"/>
      <c r="K254" s="70">
        <v>0</v>
      </c>
      <c r="L254" s="58"/>
      <c r="M254" s="58">
        <v>0</v>
      </c>
      <c r="N254" s="58"/>
      <c r="O254" s="70"/>
      <c r="P254" s="58"/>
      <c r="Q254" s="58"/>
      <c r="R254" s="58"/>
    </row>
    <row r="255" spans="1:18" ht="12" customHeight="1">
      <c r="A255" s="511" t="s">
        <v>3</v>
      </c>
      <c r="B255" s="511"/>
      <c r="C255" s="524">
        <v>1140219201</v>
      </c>
      <c r="D255" s="511" t="s">
        <v>577</v>
      </c>
      <c r="E255" s="57" t="s">
        <v>6</v>
      </c>
      <c r="F255" s="57" t="s">
        <v>199</v>
      </c>
      <c r="G255" s="70">
        <f>IF(F255="I",IFERROR(VLOOKUP(C255,'BG 092021'!B:D,3,FALSE),0),0)</f>
        <v>0</v>
      </c>
      <c r="H255" s="58" t="s">
        <v>197</v>
      </c>
      <c r="I255" s="58">
        <f>IF(F255="I",IFERROR(VLOOKUP(C255,'BG 092021'!B:F,5,FALSE),0),0)</f>
        <v>0</v>
      </c>
      <c r="J255" s="58"/>
      <c r="K255" s="70">
        <v>0</v>
      </c>
      <c r="L255" s="58"/>
      <c r="M255" s="58">
        <v>0</v>
      </c>
      <c r="N255" s="58"/>
      <c r="O255" s="70"/>
      <c r="P255" s="58"/>
      <c r="Q255" s="58"/>
      <c r="R255" s="58"/>
    </row>
    <row r="256" spans="1:18" ht="12" customHeight="1">
      <c r="A256" s="511" t="s">
        <v>3</v>
      </c>
      <c r="B256" s="511"/>
      <c r="C256" s="524">
        <v>1140219202</v>
      </c>
      <c r="D256" s="511" t="s">
        <v>578</v>
      </c>
      <c r="E256" s="57" t="s">
        <v>147</v>
      </c>
      <c r="F256" s="57" t="s">
        <v>199</v>
      </c>
      <c r="G256" s="70">
        <f>IF(F256="I",IFERROR(VLOOKUP(C256,'BG 092021'!B:D,3,FALSE),0),0)</f>
        <v>0</v>
      </c>
      <c r="H256" s="58" t="s">
        <v>197</v>
      </c>
      <c r="I256" s="58">
        <f>IF(F256="I",IFERROR(VLOOKUP(C256,'BG 092021'!B:F,5,FALSE),0),0)</f>
        <v>0</v>
      </c>
      <c r="J256" s="58"/>
      <c r="K256" s="70">
        <v>0</v>
      </c>
      <c r="L256" s="58"/>
      <c r="M256" s="58">
        <v>0</v>
      </c>
      <c r="N256" s="58"/>
      <c r="O256" s="70"/>
      <c r="P256" s="58"/>
      <c r="Q256" s="58"/>
      <c r="R256" s="58"/>
    </row>
    <row r="257" spans="1:18" ht="12" customHeight="1">
      <c r="A257" s="511" t="s">
        <v>3</v>
      </c>
      <c r="B257" s="511" t="s">
        <v>72</v>
      </c>
      <c r="C257" s="524">
        <v>1140219203</v>
      </c>
      <c r="D257" s="511" t="s">
        <v>579</v>
      </c>
      <c r="E257" s="57" t="s">
        <v>6</v>
      </c>
      <c r="F257" s="57" t="s">
        <v>199</v>
      </c>
      <c r="G257" s="70">
        <f>IF(F257="I",IFERROR(VLOOKUP(C257,'BG 092021'!B:D,3,FALSE),0),0)</f>
        <v>0</v>
      </c>
      <c r="H257" s="58" t="s">
        <v>197</v>
      </c>
      <c r="I257" s="58">
        <f>IF(F257="I",IFERROR(VLOOKUP(C257,'BG 092021'!B:F,5,FALSE),0),0)</f>
        <v>0</v>
      </c>
      <c r="J257" s="58"/>
      <c r="K257" s="70">
        <v>0</v>
      </c>
      <c r="L257" s="58"/>
      <c r="M257" s="58">
        <v>0</v>
      </c>
      <c r="N257" s="58"/>
      <c r="O257" s="70"/>
      <c r="P257" s="58"/>
      <c r="Q257" s="58"/>
      <c r="R257" s="58"/>
    </row>
    <row r="258" spans="1:18" ht="12" customHeight="1">
      <c r="A258" s="511" t="s">
        <v>3</v>
      </c>
      <c r="B258" s="511"/>
      <c r="C258" s="524">
        <v>1140219204</v>
      </c>
      <c r="D258" s="511" t="s">
        <v>580</v>
      </c>
      <c r="E258" s="57" t="s">
        <v>147</v>
      </c>
      <c r="F258" s="57" t="s">
        <v>199</v>
      </c>
      <c r="G258" s="70">
        <f>IF(F258="I",IFERROR(VLOOKUP(C258,'BG 092021'!B:D,3,FALSE),0),0)</f>
        <v>0</v>
      </c>
      <c r="H258" s="58" t="s">
        <v>197</v>
      </c>
      <c r="I258" s="58">
        <f>IF(F258="I",IFERROR(VLOOKUP(C258,'BG 092021'!B:F,5,FALSE),0),0)</f>
        <v>0</v>
      </c>
      <c r="J258" s="58"/>
      <c r="K258" s="70">
        <v>0</v>
      </c>
      <c r="L258" s="58"/>
      <c r="M258" s="58">
        <v>0</v>
      </c>
      <c r="N258" s="58"/>
      <c r="O258" s="70"/>
      <c r="P258" s="58"/>
      <c r="Q258" s="58"/>
      <c r="R258" s="58"/>
    </row>
    <row r="259" spans="1:18" ht="12" customHeight="1">
      <c r="A259" s="511" t="s">
        <v>3</v>
      </c>
      <c r="B259" s="511" t="s">
        <v>72</v>
      </c>
      <c r="C259" s="524">
        <v>1140219205</v>
      </c>
      <c r="D259" s="511" t="s">
        <v>302</v>
      </c>
      <c r="E259" s="57" t="s">
        <v>6</v>
      </c>
      <c r="F259" s="57" t="s">
        <v>199</v>
      </c>
      <c r="G259" s="70">
        <f>IF(F259="I",IFERROR(VLOOKUP(C259,'BG 092021'!B:D,3,FALSE),0),0)</f>
        <v>464495</v>
      </c>
      <c r="H259" s="58" t="s">
        <v>197</v>
      </c>
      <c r="I259" s="58">
        <f>IF(F259="I",IFERROR(VLOOKUP(C259,'BG 092021'!B:F,5,FALSE),0),0)</f>
        <v>67.360000000000582</v>
      </c>
      <c r="J259" s="58"/>
      <c r="K259" s="70">
        <v>344638</v>
      </c>
      <c r="L259" s="58"/>
      <c r="M259" s="58">
        <v>50.010000000000005</v>
      </c>
      <c r="N259" s="58"/>
      <c r="O259" s="70"/>
      <c r="P259" s="58"/>
      <c r="Q259" s="58"/>
      <c r="R259" s="58"/>
    </row>
    <row r="260" spans="1:18" ht="12" customHeight="1">
      <c r="A260" s="511" t="s">
        <v>3</v>
      </c>
      <c r="B260" s="511" t="s">
        <v>72</v>
      </c>
      <c r="C260" s="524">
        <v>1140219206</v>
      </c>
      <c r="D260" s="511" t="s">
        <v>303</v>
      </c>
      <c r="E260" s="57" t="s">
        <v>147</v>
      </c>
      <c r="F260" s="57" t="s">
        <v>199</v>
      </c>
      <c r="G260" s="70">
        <f>IF(F260="I",IFERROR(VLOOKUP(C260,'BG 092021'!B:D,3,FALSE),0),0)</f>
        <v>0</v>
      </c>
      <c r="H260" s="58" t="s">
        <v>197</v>
      </c>
      <c r="I260" s="58">
        <f>IF(F260="I",IFERROR(VLOOKUP(C260,'BG 092021'!B:F,5,FALSE),0),0)</f>
        <v>0</v>
      </c>
      <c r="J260" s="58"/>
      <c r="K260" s="70">
        <v>26019906</v>
      </c>
      <c r="L260" s="58"/>
      <c r="M260" s="58">
        <v>3775.4000000000005</v>
      </c>
      <c r="N260" s="58"/>
      <c r="O260" s="70"/>
      <c r="P260" s="58"/>
      <c r="Q260" s="58"/>
      <c r="R260" s="58"/>
    </row>
    <row r="261" spans="1:18" ht="12" customHeight="1">
      <c r="A261" s="511" t="s">
        <v>3</v>
      </c>
      <c r="B261" s="511" t="s">
        <v>72</v>
      </c>
      <c r="C261" s="524">
        <v>1140219207</v>
      </c>
      <c r="D261" s="511" t="s">
        <v>304</v>
      </c>
      <c r="E261" s="57" t="s">
        <v>6</v>
      </c>
      <c r="F261" s="57" t="s">
        <v>199</v>
      </c>
      <c r="G261" s="70">
        <f>IF(F261="I",IFERROR(VLOOKUP(C261,'BG 092021'!B:D,3,FALSE),0),0)</f>
        <v>216676283</v>
      </c>
      <c r="H261" s="58" t="s">
        <v>197</v>
      </c>
      <c r="I261" s="58">
        <f>IF(F261="I",IFERROR(VLOOKUP(C261,'BG 092021'!B:F,5,FALSE),0),0)</f>
        <v>31421.489999999994</v>
      </c>
      <c r="J261" s="58"/>
      <c r="K261" s="70">
        <v>0</v>
      </c>
      <c r="L261" s="58"/>
      <c r="M261" s="58">
        <v>0</v>
      </c>
      <c r="N261" s="58"/>
      <c r="O261" s="70"/>
      <c r="P261" s="58"/>
      <c r="Q261" s="58"/>
      <c r="R261" s="58"/>
    </row>
    <row r="262" spans="1:18" ht="12" customHeight="1">
      <c r="A262" s="511" t="s">
        <v>3</v>
      </c>
      <c r="B262" s="511" t="s">
        <v>72</v>
      </c>
      <c r="C262" s="524">
        <v>1140219208</v>
      </c>
      <c r="D262" s="511" t="s">
        <v>581</v>
      </c>
      <c r="E262" s="57" t="s">
        <v>147</v>
      </c>
      <c r="F262" s="57" t="s">
        <v>199</v>
      </c>
      <c r="G262" s="70">
        <f>IF(F262="I",IFERROR(VLOOKUP(C262,'BG 092021'!B:D,3,FALSE),0),0)</f>
        <v>6758160</v>
      </c>
      <c r="H262" s="58" t="s">
        <v>197</v>
      </c>
      <c r="I262" s="58">
        <f>IF(F262="I",IFERROR(VLOOKUP(C262,'BG 092021'!B:F,5,FALSE),0),0)</f>
        <v>980.04</v>
      </c>
      <c r="J262" s="58"/>
      <c r="K262" s="70">
        <v>0</v>
      </c>
      <c r="L262" s="58"/>
      <c r="M262" s="58">
        <v>0</v>
      </c>
      <c r="N262" s="58"/>
      <c r="O262" s="70"/>
      <c r="P262" s="58"/>
      <c r="Q262" s="58"/>
      <c r="R262" s="58"/>
    </row>
    <row r="263" spans="1:18" ht="12" customHeight="1">
      <c r="A263" s="511" t="s">
        <v>3</v>
      </c>
      <c r="B263" s="511"/>
      <c r="C263" s="524">
        <v>1140219209</v>
      </c>
      <c r="D263" s="511" t="s">
        <v>582</v>
      </c>
      <c r="E263" s="57" t="s">
        <v>6</v>
      </c>
      <c r="F263" s="57" t="s">
        <v>199</v>
      </c>
      <c r="G263" s="70">
        <f>IF(F263="I",IFERROR(VLOOKUP(C263,'BG 092021'!B:D,3,FALSE),0),0)</f>
        <v>0</v>
      </c>
      <c r="H263" s="58" t="s">
        <v>197</v>
      </c>
      <c r="I263" s="58">
        <f>IF(F263="I",IFERROR(VLOOKUP(C263,'BG 092021'!B:F,5,FALSE),0),0)</f>
        <v>0</v>
      </c>
      <c r="J263" s="58"/>
      <c r="K263" s="70">
        <v>0</v>
      </c>
      <c r="L263" s="58"/>
      <c r="M263" s="58">
        <v>0</v>
      </c>
      <c r="N263" s="58"/>
      <c r="O263" s="70"/>
      <c r="P263" s="58"/>
      <c r="Q263" s="58"/>
      <c r="R263" s="58"/>
    </row>
    <row r="264" spans="1:18" ht="12" customHeight="1">
      <c r="A264" s="511" t="s">
        <v>3</v>
      </c>
      <c r="B264" s="511"/>
      <c r="C264" s="524">
        <v>1140219210</v>
      </c>
      <c r="D264" s="511" t="s">
        <v>583</v>
      </c>
      <c r="E264" s="57" t="s">
        <v>147</v>
      </c>
      <c r="F264" s="57" t="s">
        <v>199</v>
      </c>
      <c r="G264" s="70">
        <f>IF(F264="I",IFERROR(VLOOKUP(C264,'BG 092021'!B:D,3,FALSE),0),0)</f>
        <v>0</v>
      </c>
      <c r="H264" s="58" t="s">
        <v>197</v>
      </c>
      <c r="I264" s="58">
        <f>IF(F264="I",IFERROR(VLOOKUP(C264,'BG 092021'!B:F,5,FALSE),0),0)</f>
        <v>0</v>
      </c>
      <c r="J264" s="58"/>
      <c r="K264" s="70">
        <v>0</v>
      </c>
      <c r="L264" s="58"/>
      <c r="M264" s="58">
        <v>0</v>
      </c>
      <c r="N264" s="58"/>
      <c r="O264" s="70"/>
      <c r="P264" s="58"/>
      <c r="Q264" s="58"/>
      <c r="R264" s="58"/>
    </row>
    <row r="265" spans="1:18" ht="12" customHeight="1">
      <c r="A265" s="511" t="s">
        <v>3</v>
      </c>
      <c r="B265" s="511"/>
      <c r="C265" s="524">
        <v>1140219211</v>
      </c>
      <c r="D265" s="511" t="s">
        <v>584</v>
      </c>
      <c r="E265" s="57" t="s">
        <v>6</v>
      </c>
      <c r="F265" s="57" t="s">
        <v>199</v>
      </c>
      <c r="G265" s="70">
        <f>IF(F265="I",IFERROR(VLOOKUP(C265,'BG 092021'!B:D,3,FALSE),0),0)</f>
        <v>0</v>
      </c>
      <c r="H265" s="58" t="s">
        <v>197</v>
      </c>
      <c r="I265" s="58">
        <f>IF(F265="I",IFERROR(VLOOKUP(C265,'BG 092021'!B:F,5,FALSE),0),0)</f>
        <v>0</v>
      </c>
      <c r="J265" s="58"/>
      <c r="K265" s="70">
        <v>0</v>
      </c>
      <c r="L265" s="58"/>
      <c r="M265" s="58">
        <v>0</v>
      </c>
      <c r="N265" s="58"/>
      <c r="O265" s="70"/>
      <c r="P265" s="58"/>
      <c r="Q265" s="58"/>
      <c r="R265" s="58"/>
    </row>
    <row r="266" spans="1:18" ht="12" customHeight="1">
      <c r="A266" s="511" t="s">
        <v>3</v>
      </c>
      <c r="B266" s="511"/>
      <c r="C266" s="524">
        <v>1140219212</v>
      </c>
      <c r="D266" s="511" t="s">
        <v>585</v>
      </c>
      <c r="E266" s="57" t="s">
        <v>147</v>
      </c>
      <c r="F266" s="57" t="s">
        <v>199</v>
      </c>
      <c r="G266" s="70">
        <f>IF(F266="I",IFERROR(VLOOKUP(C266,'BG 092021'!B:D,3,FALSE),0),0)</f>
        <v>0</v>
      </c>
      <c r="H266" s="58" t="s">
        <v>197</v>
      </c>
      <c r="I266" s="58">
        <f>IF(F266="I",IFERROR(VLOOKUP(C266,'BG 092021'!B:F,5,FALSE),0),0)</f>
        <v>0</v>
      </c>
      <c r="J266" s="58"/>
      <c r="K266" s="70">
        <v>0</v>
      </c>
      <c r="L266" s="58"/>
      <c r="M266" s="58">
        <v>0</v>
      </c>
      <c r="N266" s="58"/>
      <c r="O266" s="70"/>
      <c r="P266" s="58"/>
      <c r="Q266" s="58"/>
      <c r="R266" s="58"/>
    </row>
    <row r="267" spans="1:18" ht="12" customHeight="1">
      <c r="A267" s="511" t="s">
        <v>3</v>
      </c>
      <c r="B267" s="511"/>
      <c r="C267" s="524">
        <v>1140219213</v>
      </c>
      <c r="D267" s="511" t="s">
        <v>586</v>
      </c>
      <c r="E267" s="57" t="s">
        <v>6</v>
      </c>
      <c r="F267" s="57" t="s">
        <v>199</v>
      </c>
      <c r="G267" s="70">
        <f>IF(F267="I",IFERROR(VLOOKUP(C267,'BG 092021'!B:D,3,FALSE),0),0)</f>
        <v>0</v>
      </c>
      <c r="H267" s="58" t="s">
        <v>197</v>
      </c>
      <c r="I267" s="58">
        <f>IF(F267="I",IFERROR(VLOOKUP(C267,'BG 092021'!B:F,5,FALSE),0),0)</f>
        <v>0</v>
      </c>
      <c r="J267" s="58"/>
      <c r="K267" s="70">
        <v>0</v>
      </c>
      <c r="L267" s="58"/>
      <c r="M267" s="58">
        <v>0</v>
      </c>
      <c r="N267" s="58"/>
      <c r="O267" s="70"/>
      <c r="P267" s="58"/>
      <c r="Q267" s="58"/>
      <c r="R267" s="58"/>
    </row>
    <row r="268" spans="1:18" ht="12" customHeight="1">
      <c r="A268" s="511" t="s">
        <v>3</v>
      </c>
      <c r="B268" s="511"/>
      <c r="C268" s="524">
        <v>1140219214</v>
      </c>
      <c r="D268" s="511" t="s">
        <v>578</v>
      </c>
      <c r="E268" s="57" t="s">
        <v>147</v>
      </c>
      <c r="F268" s="57" t="s">
        <v>199</v>
      </c>
      <c r="G268" s="70">
        <f>IF(F268="I",IFERROR(VLOOKUP(C268,'BG 092021'!B:D,3,FALSE),0),0)</f>
        <v>0</v>
      </c>
      <c r="H268" s="58" t="s">
        <v>197</v>
      </c>
      <c r="I268" s="58">
        <f>IF(F268="I",IFERROR(VLOOKUP(C268,'BG 092021'!B:F,5,FALSE),0),0)</f>
        <v>0</v>
      </c>
      <c r="J268" s="58"/>
      <c r="K268" s="70">
        <v>0</v>
      </c>
      <c r="L268" s="58"/>
      <c r="M268" s="58">
        <v>0</v>
      </c>
      <c r="N268" s="58"/>
      <c r="O268" s="70"/>
      <c r="P268" s="58"/>
      <c r="Q268" s="58"/>
      <c r="R268" s="58"/>
    </row>
    <row r="269" spans="1:18" ht="12" customHeight="1">
      <c r="A269" s="511" t="s">
        <v>3</v>
      </c>
      <c r="B269" s="511"/>
      <c r="C269" s="524">
        <v>1140219215</v>
      </c>
      <c r="D269" s="511" t="s">
        <v>579</v>
      </c>
      <c r="E269" s="57" t="s">
        <v>6</v>
      </c>
      <c r="F269" s="57" t="s">
        <v>199</v>
      </c>
      <c r="G269" s="70">
        <f>IF(F269="I",IFERROR(VLOOKUP(C269,'BG 092021'!B:D,3,FALSE),0),0)</f>
        <v>0</v>
      </c>
      <c r="H269" s="58" t="s">
        <v>197</v>
      </c>
      <c r="I269" s="58">
        <f>IF(F269="I",IFERROR(VLOOKUP(C269,'BG 092021'!B:F,5,FALSE),0),0)</f>
        <v>0</v>
      </c>
      <c r="J269" s="58"/>
      <c r="K269" s="70">
        <v>0</v>
      </c>
      <c r="L269" s="58"/>
      <c r="M269" s="58">
        <v>0</v>
      </c>
      <c r="N269" s="58"/>
      <c r="O269" s="70"/>
      <c r="P269" s="58"/>
      <c r="Q269" s="58"/>
      <c r="R269" s="58"/>
    </row>
    <row r="270" spans="1:18" ht="12" customHeight="1">
      <c r="A270" s="511" t="s">
        <v>3</v>
      </c>
      <c r="B270" s="511"/>
      <c r="C270" s="524">
        <v>1140219216</v>
      </c>
      <c r="D270" s="511" t="s">
        <v>580</v>
      </c>
      <c r="E270" s="57" t="s">
        <v>147</v>
      </c>
      <c r="F270" s="57" t="s">
        <v>199</v>
      </c>
      <c r="G270" s="70">
        <f>IF(F270="I",IFERROR(VLOOKUP(C270,'BG 092021'!B:D,3,FALSE),0),0)</f>
        <v>0</v>
      </c>
      <c r="H270" s="58" t="s">
        <v>197</v>
      </c>
      <c r="I270" s="58">
        <f>IF(F270="I",IFERROR(VLOOKUP(C270,'BG 092021'!B:F,5,FALSE),0),0)</f>
        <v>0</v>
      </c>
      <c r="J270" s="58"/>
      <c r="K270" s="70">
        <v>0</v>
      </c>
      <c r="L270" s="58"/>
      <c r="M270" s="58">
        <v>0</v>
      </c>
      <c r="N270" s="58"/>
      <c r="O270" s="70"/>
      <c r="P270" s="58"/>
      <c r="Q270" s="58"/>
      <c r="R270" s="58"/>
    </row>
    <row r="271" spans="1:18" ht="12" customHeight="1">
      <c r="A271" s="511" t="s">
        <v>3</v>
      </c>
      <c r="B271" s="511" t="s">
        <v>72</v>
      </c>
      <c r="C271" s="524">
        <v>1140219217</v>
      </c>
      <c r="D271" s="511" t="s">
        <v>587</v>
      </c>
      <c r="E271" s="57" t="s">
        <v>6</v>
      </c>
      <c r="F271" s="57" t="s">
        <v>199</v>
      </c>
      <c r="G271" s="70">
        <f>IF(F271="I",IFERROR(VLOOKUP(C271,'BG 092021'!B:D,3,FALSE),0),0)</f>
        <v>0</v>
      </c>
      <c r="H271" s="58" t="s">
        <v>197</v>
      </c>
      <c r="I271" s="58">
        <f>IF(F271="I",IFERROR(VLOOKUP(C271,'BG 092021'!B:F,5,FALSE),0),0)</f>
        <v>0</v>
      </c>
      <c r="J271" s="58"/>
      <c r="K271" s="70">
        <v>0</v>
      </c>
      <c r="L271" s="58"/>
      <c r="M271" s="58">
        <v>0</v>
      </c>
      <c r="N271" s="58"/>
      <c r="O271" s="70"/>
      <c r="P271" s="58"/>
      <c r="Q271" s="58"/>
      <c r="R271" s="58"/>
    </row>
    <row r="272" spans="1:18" ht="12" customHeight="1">
      <c r="A272" s="511" t="s">
        <v>3</v>
      </c>
      <c r="B272" s="511" t="s">
        <v>72</v>
      </c>
      <c r="C272" s="524">
        <v>1140219218</v>
      </c>
      <c r="D272" s="511" t="s">
        <v>588</v>
      </c>
      <c r="E272" s="57" t="s">
        <v>147</v>
      </c>
      <c r="F272" s="57" t="s">
        <v>199</v>
      </c>
      <c r="G272" s="70">
        <f>IF(F272="I",IFERROR(VLOOKUP(C272,'BG 092021'!B:D,3,FALSE),0),0)</f>
        <v>0</v>
      </c>
      <c r="H272" s="58" t="s">
        <v>197</v>
      </c>
      <c r="I272" s="58">
        <f>IF(F272="I",IFERROR(VLOOKUP(C272,'BG 092021'!B:F,5,FALSE),0),0)</f>
        <v>0</v>
      </c>
      <c r="J272" s="58"/>
      <c r="K272" s="70">
        <v>0</v>
      </c>
      <c r="L272" s="58"/>
      <c r="M272" s="58">
        <v>0</v>
      </c>
      <c r="N272" s="58"/>
      <c r="O272" s="70"/>
      <c r="P272" s="58"/>
      <c r="Q272" s="58"/>
      <c r="R272" s="58"/>
    </row>
    <row r="273" spans="1:18" ht="12" customHeight="1">
      <c r="A273" s="511" t="s">
        <v>3</v>
      </c>
      <c r="B273" s="511"/>
      <c r="C273" s="524">
        <v>1140219219</v>
      </c>
      <c r="D273" s="511" t="s">
        <v>304</v>
      </c>
      <c r="E273" s="57" t="s">
        <v>6</v>
      </c>
      <c r="F273" s="57" t="s">
        <v>199</v>
      </c>
      <c r="G273" s="70">
        <f>IF(F273="I",IFERROR(VLOOKUP(C273,'BG 092021'!B:D,3,FALSE),0),0)</f>
        <v>0</v>
      </c>
      <c r="H273" s="58" t="s">
        <v>197</v>
      </c>
      <c r="I273" s="58">
        <f>IF(F273="I",IFERROR(VLOOKUP(C273,'BG 092021'!B:F,5,FALSE),0),0)</f>
        <v>0</v>
      </c>
      <c r="J273" s="58"/>
      <c r="K273" s="70">
        <v>0</v>
      </c>
      <c r="L273" s="58"/>
      <c r="M273" s="58">
        <v>0</v>
      </c>
      <c r="N273" s="58"/>
      <c r="O273" s="70"/>
      <c r="P273" s="58"/>
      <c r="Q273" s="58"/>
      <c r="R273" s="58"/>
    </row>
    <row r="274" spans="1:18" ht="12" customHeight="1">
      <c r="A274" s="511" t="s">
        <v>3</v>
      </c>
      <c r="B274" s="511"/>
      <c r="C274" s="524">
        <v>1140219220</v>
      </c>
      <c r="D274" s="511" t="s">
        <v>581</v>
      </c>
      <c r="E274" s="57" t="s">
        <v>147</v>
      </c>
      <c r="F274" s="57" t="s">
        <v>199</v>
      </c>
      <c r="G274" s="70">
        <f>IF(F274="I",IFERROR(VLOOKUP(C274,'BG 092021'!B:D,3,FALSE),0),0)</f>
        <v>0</v>
      </c>
      <c r="H274" s="58" t="s">
        <v>197</v>
      </c>
      <c r="I274" s="58">
        <f>IF(F274="I",IFERROR(VLOOKUP(C274,'BG 092021'!B:F,5,FALSE),0),0)</f>
        <v>0</v>
      </c>
      <c r="J274" s="58"/>
      <c r="K274" s="70">
        <v>0</v>
      </c>
      <c r="L274" s="58"/>
      <c r="M274" s="58">
        <v>0</v>
      </c>
      <c r="N274" s="58"/>
      <c r="O274" s="70"/>
      <c r="P274" s="58"/>
      <c r="Q274" s="58"/>
      <c r="R274" s="58"/>
    </row>
    <row r="275" spans="1:18" ht="12" customHeight="1">
      <c r="A275" s="511" t="s">
        <v>3</v>
      </c>
      <c r="B275" s="511"/>
      <c r="C275" s="524">
        <v>1140219221</v>
      </c>
      <c r="D275" s="511" t="s">
        <v>589</v>
      </c>
      <c r="E275" s="57" t="s">
        <v>6</v>
      </c>
      <c r="F275" s="57" t="s">
        <v>199</v>
      </c>
      <c r="G275" s="70">
        <f>IF(F275="I",IFERROR(VLOOKUP(C275,'BG 092021'!B:D,3,FALSE),0),0)</f>
        <v>0</v>
      </c>
      <c r="H275" s="58" t="s">
        <v>197</v>
      </c>
      <c r="I275" s="58">
        <f>IF(F275="I",IFERROR(VLOOKUP(C275,'BG 092021'!B:F,5,FALSE),0),0)</f>
        <v>0</v>
      </c>
      <c r="J275" s="58"/>
      <c r="K275" s="70">
        <v>0</v>
      </c>
      <c r="L275" s="58"/>
      <c r="M275" s="58">
        <v>0</v>
      </c>
      <c r="N275" s="58"/>
      <c r="O275" s="70"/>
      <c r="P275" s="58"/>
      <c r="Q275" s="58"/>
      <c r="R275" s="58"/>
    </row>
    <row r="276" spans="1:18" ht="12" customHeight="1">
      <c r="A276" s="511" t="s">
        <v>3</v>
      </c>
      <c r="B276" s="511"/>
      <c r="C276" s="524">
        <v>1140219222</v>
      </c>
      <c r="D276" s="511" t="s">
        <v>590</v>
      </c>
      <c r="E276" s="57" t="s">
        <v>147</v>
      </c>
      <c r="F276" s="57" t="s">
        <v>199</v>
      </c>
      <c r="G276" s="70">
        <f>IF(F276="I",IFERROR(VLOOKUP(C276,'BG 092021'!B:D,3,FALSE),0),0)</f>
        <v>0</v>
      </c>
      <c r="H276" s="58" t="s">
        <v>197</v>
      </c>
      <c r="I276" s="58">
        <f>IF(F276="I",IFERROR(VLOOKUP(C276,'BG 092021'!B:F,5,FALSE),0),0)</f>
        <v>0</v>
      </c>
      <c r="J276" s="58"/>
      <c r="K276" s="70">
        <v>0</v>
      </c>
      <c r="L276" s="58"/>
      <c r="M276" s="58">
        <v>0</v>
      </c>
      <c r="N276" s="58"/>
      <c r="O276" s="70"/>
      <c r="P276" s="58"/>
      <c r="Q276" s="58"/>
      <c r="R276" s="58"/>
    </row>
    <row r="277" spans="1:18" ht="12" customHeight="1">
      <c r="A277" s="511" t="s">
        <v>3</v>
      </c>
      <c r="B277" s="511"/>
      <c r="C277" s="524">
        <v>1140219223</v>
      </c>
      <c r="D277" s="511" t="s">
        <v>584</v>
      </c>
      <c r="E277" s="57" t="s">
        <v>6</v>
      </c>
      <c r="F277" s="57" t="s">
        <v>199</v>
      </c>
      <c r="G277" s="70">
        <f>IF(F277="I",IFERROR(VLOOKUP(C277,'BG 092021'!B:D,3,FALSE),0),0)</f>
        <v>0</v>
      </c>
      <c r="H277" s="58" t="s">
        <v>197</v>
      </c>
      <c r="I277" s="58">
        <f>IF(F277="I",IFERROR(VLOOKUP(C277,'BG 092021'!B:F,5,FALSE),0),0)</f>
        <v>0</v>
      </c>
      <c r="J277" s="58"/>
      <c r="K277" s="70">
        <v>0</v>
      </c>
      <c r="L277" s="58"/>
      <c r="M277" s="58">
        <v>0</v>
      </c>
      <c r="N277" s="58"/>
      <c r="O277" s="70"/>
      <c r="P277" s="58"/>
      <c r="Q277" s="58"/>
      <c r="R277" s="58"/>
    </row>
    <row r="278" spans="1:18" ht="12" customHeight="1">
      <c r="A278" s="511" t="s">
        <v>3</v>
      </c>
      <c r="B278" s="511"/>
      <c r="C278" s="524">
        <v>1140219224</v>
      </c>
      <c r="D278" s="511" t="s">
        <v>585</v>
      </c>
      <c r="E278" s="57" t="s">
        <v>147</v>
      </c>
      <c r="F278" s="57" t="s">
        <v>199</v>
      </c>
      <c r="G278" s="70">
        <f>IF(F278="I",IFERROR(VLOOKUP(C278,'BG 092021'!B:D,3,FALSE),0),0)</f>
        <v>0</v>
      </c>
      <c r="H278" s="58" t="s">
        <v>197</v>
      </c>
      <c r="I278" s="58">
        <f>IF(F278="I",IFERROR(VLOOKUP(C278,'BG 092021'!B:F,5,FALSE),0),0)</f>
        <v>0</v>
      </c>
      <c r="J278" s="58"/>
      <c r="K278" s="70">
        <v>0</v>
      </c>
      <c r="L278" s="58"/>
      <c r="M278" s="58">
        <v>0</v>
      </c>
      <c r="N278" s="58"/>
      <c r="O278" s="70"/>
      <c r="P278" s="58"/>
      <c r="Q278" s="58"/>
      <c r="R278" s="58"/>
    </row>
    <row r="279" spans="1:18" ht="12" customHeight="1">
      <c r="A279" s="511" t="s">
        <v>3</v>
      </c>
      <c r="B279" s="511"/>
      <c r="C279" s="524">
        <v>1140219225</v>
      </c>
      <c r="D279" s="511" t="s">
        <v>591</v>
      </c>
      <c r="E279" s="57" t="s">
        <v>6</v>
      </c>
      <c r="F279" s="57" t="s">
        <v>199</v>
      </c>
      <c r="G279" s="70">
        <f>IF(F279="I",IFERROR(VLOOKUP(C279,'BG 092021'!B:D,3,FALSE),0),0)</f>
        <v>0</v>
      </c>
      <c r="H279" s="58" t="s">
        <v>197</v>
      </c>
      <c r="I279" s="58">
        <f>IF(F279="I",IFERROR(VLOOKUP(C279,'BG 092021'!B:F,5,FALSE),0),0)</f>
        <v>0</v>
      </c>
      <c r="J279" s="58"/>
      <c r="K279" s="70">
        <v>0</v>
      </c>
      <c r="L279" s="58"/>
      <c r="M279" s="58">
        <v>0</v>
      </c>
      <c r="N279" s="58"/>
      <c r="O279" s="70"/>
      <c r="P279" s="58"/>
      <c r="Q279" s="58"/>
      <c r="R279" s="58"/>
    </row>
    <row r="280" spans="1:18" ht="12" customHeight="1">
      <c r="A280" s="511" t="s">
        <v>3</v>
      </c>
      <c r="B280" s="511"/>
      <c r="C280" s="524">
        <v>1140219226</v>
      </c>
      <c r="D280" s="511" t="s">
        <v>591</v>
      </c>
      <c r="E280" s="57" t="s">
        <v>6</v>
      </c>
      <c r="F280" s="57" t="s">
        <v>199</v>
      </c>
      <c r="G280" s="70">
        <f>IF(F280="I",IFERROR(VLOOKUP(C280,'BG 092021'!B:D,3,FALSE),0),0)</f>
        <v>0</v>
      </c>
      <c r="H280" s="58" t="s">
        <v>197</v>
      </c>
      <c r="I280" s="58">
        <f>IF(F280="I",IFERROR(VLOOKUP(C280,'BG 092021'!B:F,5,FALSE),0),0)</f>
        <v>0</v>
      </c>
      <c r="J280" s="58"/>
      <c r="K280" s="70">
        <v>0</v>
      </c>
      <c r="L280" s="58"/>
      <c r="M280" s="58">
        <v>0</v>
      </c>
      <c r="N280" s="58"/>
      <c r="O280" s="70"/>
      <c r="P280" s="58"/>
      <c r="Q280" s="58"/>
      <c r="R280" s="58"/>
    </row>
    <row r="281" spans="1:18" ht="12" customHeight="1">
      <c r="A281" s="511" t="s">
        <v>3</v>
      </c>
      <c r="B281" s="511"/>
      <c r="C281" s="524">
        <v>1140219227</v>
      </c>
      <c r="D281" s="511" t="s">
        <v>592</v>
      </c>
      <c r="E281" s="57" t="s">
        <v>6</v>
      </c>
      <c r="F281" s="57" t="s">
        <v>199</v>
      </c>
      <c r="G281" s="70">
        <f>IF(F281="I",IFERROR(VLOOKUP(C281,'BG 092021'!B:D,3,FALSE),0),0)</f>
        <v>0</v>
      </c>
      <c r="H281" s="58" t="s">
        <v>197</v>
      </c>
      <c r="I281" s="58">
        <f>IF(F281="I",IFERROR(VLOOKUP(C281,'BG 092021'!B:F,5,FALSE),0),0)</f>
        <v>0</v>
      </c>
      <c r="J281" s="58"/>
      <c r="K281" s="70">
        <v>0</v>
      </c>
      <c r="L281" s="58"/>
      <c r="M281" s="58">
        <v>0</v>
      </c>
      <c r="N281" s="58"/>
      <c r="O281" s="70"/>
      <c r="P281" s="58"/>
      <c r="Q281" s="58"/>
      <c r="R281" s="58"/>
    </row>
    <row r="282" spans="1:18" ht="12" customHeight="1">
      <c r="A282" s="511" t="s">
        <v>3</v>
      </c>
      <c r="B282" s="511"/>
      <c r="C282" s="524">
        <v>1140219228</v>
      </c>
      <c r="D282" s="511" t="s">
        <v>592</v>
      </c>
      <c r="E282" s="57" t="s">
        <v>6</v>
      </c>
      <c r="F282" s="57" t="s">
        <v>199</v>
      </c>
      <c r="G282" s="70">
        <f>IF(F282="I",IFERROR(VLOOKUP(C282,'BG 092021'!B:D,3,FALSE),0),0)</f>
        <v>0</v>
      </c>
      <c r="H282" s="58" t="s">
        <v>197</v>
      </c>
      <c r="I282" s="58">
        <f>IF(F282="I",IFERROR(VLOOKUP(C282,'BG 092021'!B:F,5,FALSE),0),0)</f>
        <v>0</v>
      </c>
      <c r="J282" s="58"/>
      <c r="K282" s="70">
        <v>0</v>
      </c>
      <c r="L282" s="58"/>
      <c r="M282" s="58">
        <v>0</v>
      </c>
      <c r="N282" s="58"/>
      <c r="O282" s="70"/>
      <c r="P282" s="58"/>
      <c r="Q282" s="58"/>
      <c r="R282" s="58"/>
    </row>
    <row r="283" spans="1:18" ht="12" customHeight="1">
      <c r="A283" s="511" t="s">
        <v>3</v>
      </c>
      <c r="B283" s="511" t="s">
        <v>72</v>
      </c>
      <c r="C283" s="524">
        <v>1140219229</v>
      </c>
      <c r="D283" s="511" t="s">
        <v>593</v>
      </c>
      <c r="E283" s="57" t="s">
        <v>6</v>
      </c>
      <c r="F283" s="57" t="s">
        <v>199</v>
      </c>
      <c r="G283" s="70">
        <f>IF(F283="I",IFERROR(VLOOKUP(C283,'BG 092021'!B:D,3,FALSE),0),0)</f>
        <v>55338805</v>
      </c>
      <c r="H283" s="58" t="s">
        <v>197</v>
      </c>
      <c r="I283" s="58">
        <f>IF(F283="I",IFERROR(VLOOKUP(C283,'BG 092021'!B:F,5,FALSE),0),0)</f>
        <v>8025</v>
      </c>
      <c r="J283" s="58"/>
      <c r="K283" s="70">
        <v>0</v>
      </c>
      <c r="L283" s="58"/>
      <c r="M283" s="58">
        <v>0</v>
      </c>
      <c r="N283" s="58"/>
      <c r="O283" s="70"/>
      <c r="P283" s="58"/>
      <c r="Q283" s="58"/>
      <c r="R283" s="58"/>
    </row>
    <row r="284" spans="1:18" ht="12" customHeight="1">
      <c r="A284" s="511" t="s">
        <v>3</v>
      </c>
      <c r="B284" s="511"/>
      <c r="C284" s="524">
        <v>1140219230</v>
      </c>
      <c r="D284" s="511" t="s">
        <v>594</v>
      </c>
      <c r="E284" s="57" t="s">
        <v>147</v>
      </c>
      <c r="F284" s="57" t="s">
        <v>199</v>
      </c>
      <c r="G284" s="70">
        <f>IF(F284="I",IFERROR(VLOOKUP(C284,'BG 092021'!B:D,3,FALSE),0),0)</f>
        <v>0</v>
      </c>
      <c r="H284" s="58" t="s">
        <v>197</v>
      </c>
      <c r="I284" s="58">
        <f>IF(F284="I",IFERROR(VLOOKUP(C284,'BG 092021'!B:F,5,FALSE),0),0)</f>
        <v>0</v>
      </c>
      <c r="J284" s="58"/>
      <c r="K284" s="70">
        <v>0</v>
      </c>
      <c r="L284" s="58"/>
      <c r="M284" s="58">
        <v>0</v>
      </c>
      <c r="N284" s="58"/>
      <c r="O284" s="70"/>
      <c r="P284" s="58"/>
      <c r="Q284" s="58"/>
      <c r="R284" s="58"/>
    </row>
    <row r="285" spans="1:18" ht="12" customHeight="1">
      <c r="A285" s="511" t="s">
        <v>3</v>
      </c>
      <c r="B285" s="511"/>
      <c r="C285" s="524">
        <v>1140224</v>
      </c>
      <c r="D285" s="511" t="s">
        <v>369</v>
      </c>
      <c r="E285" s="57" t="s">
        <v>6</v>
      </c>
      <c r="F285" s="57" t="s">
        <v>198</v>
      </c>
      <c r="G285" s="70">
        <f>IF(F285="I",IFERROR(VLOOKUP(C285,'BG 092021'!B:D,3,FALSE),0),0)</f>
        <v>0</v>
      </c>
      <c r="H285" s="58"/>
      <c r="I285" s="58">
        <f>IF(F285="I",IFERROR(VLOOKUP(C285,'BG 092021'!B:F,5,FALSE),0),0)</f>
        <v>0</v>
      </c>
      <c r="J285" s="58"/>
      <c r="K285" s="70">
        <v>0</v>
      </c>
      <c r="L285" s="58"/>
      <c r="M285" s="58">
        <v>0</v>
      </c>
      <c r="N285" s="58"/>
      <c r="O285" s="70"/>
      <c r="P285" s="58"/>
      <c r="Q285" s="58"/>
      <c r="R285" s="58"/>
    </row>
    <row r="286" spans="1:18" ht="12" customHeight="1">
      <c r="A286" s="511" t="s">
        <v>3</v>
      </c>
      <c r="B286" s="511"/>
      <c r="C286" s="524">
        <v>11402241</v>
      </c>
      <c r="D286" s="511" t="s">
        <v>370</v>
      </c>
      <c r="E286" s="57" t="s">
        <v>6</v>
      </c>
      <c r="F286" s="57" t="s">
        <v>198</v>
      </c>
      <c r="G286" s="70">
        <f>IF(F286="I",IFERROR(VLOOKUP(C286,'BG 092021'!B:D,3,FALSE),0),0)</f>
        <v>0</v>
      </c>
      <c r="H286" s="58"/>
      <c r="I286" s="58">
        <f>IF(F286="I",IFERROR(VLOOKUP(C286,'BG 092021'!B:F,5,FALSE),0),0)</f>
        <v>0</v>
      </c>
      <c r="J286" s="58"/>
      <c r="K286" s="70">
        <v>0</v>
      </c>
      <c r="L286" s="58"/>
      <c r="M286" s="58">
        <v>0</v>
      </c>
      <c r="N286" s="58"/>
      <c r="O286" s="70"/>
      <c r="P286" s="58"/>
      <c r="Q286" s="58"/>
      <c r="R286" s="58"/>
    </row>
    <row r="287" spans="1:18" ht="12" customHeight="1">
      <c r="A287" s="511" t="s">
        <v>3</v>
      </c>
      <c r="B287" s="511"/>
      <c r="C287" s="524">
        <v>1140224101</v>
      </c>
      <c r="D287" s="511" t="s">
        <v>595</v>
      </c>
      <c r="E287" s="57" t="s">
        <v>6</v>
      </c>
      <c r="F287" s="57" t="s">
        <v>199</v>
      </c>
      <c r="G287" s="70">
        <f>IF(F287="I",IFERROR(VLOOKUP(C287,'BG 092021'!B:D,3,FALSE),0),0)</f>
        <v>0</v>
      </c>
      <c r="H287" s="58" t="s">
        <v>197</v>
      </c>
      <c r="I287" s="58">
        <f>IF(F287="I",IFERROR(VLOOKUP(C287,'BG 092021'!B:F,5,FALSE),0),0)</f>
        <v>0</v>
      </c>
      <c r="J287" s="58"/>
      <c r="K287" s="70">
        <v>0</v>
      </c>
      <c r="L287" s="58"/>
      <c r="M287" s="58">
        <v>0</v>
      </c>
      <c r="N287" s="58"/>
      <c r="O287" s="70"/>
      <c r="P287" s="58"/>
      <c r="Q287" s="58"/>
      <c r="R287" s="58"/>
    </row>
    <row r="288" spans="1:18" ht="12" customHeight="1">
      <c r="A288" s="511" t="s">
        <v>3</v>
      </c>
      <c r="B288" s="511"/>
      <c r="C288" s="524">
        <v>1140224102</v>
      </c>
      <c r="D288" s="511" t="s">
        <v>596</v>
      </c>
      <c r="E288" s="57" t="s">
        <v>147</v>
      </c>
      <c r="F288" s="57" t="s">
        <v>199</v>
      </c>
      <c r="G288" s="70">
        <f>IF(F288="I",IFERROR(VLOOKUP(C288,'BG 092021'!B:D,3,FALSE),0),0)</f>
        <v>0</v>
      </c>
      <c r="H288" s="58" t="s">
        <v>197</v>
      </c>
      <c r="I288" s="58">
        <f>IF(F288="I",IFERROR(VLOOKUP(C288,'BG 092021'!B:F,5,FALSE),0),0)</f>
        <v>0</v>
      </c>
      <c r="J288" s="58"/>
      <c r="K288" s="70">
        <v>0</v>
      </c>
      <c r="L288" s="58"/>
      <c r="M288" s="58">
        <v>0</v>
      </c>
      <c r="N288" s="58"/>
      <c r="O288" s="70"/>
      <c r="P288" s="58"/>
      <c r="Q288" s="58"/>
      <c r="R288" s="58"/>
    </row>
    <row r="289" spans="1:18" ht="12" customHeight="1">
      <c r="A289" s="511" t="s">
        <v>3</v>
      </c>
      <c r="B289" s="511" t="s">
        <v>72</v>
      </c>
      <c r="C289" s="524">
        <v>1140224103</v>
      </c>
      <c r="D289" s="511" t="s">
        <v>597</v>
      </c>
      <c r="E289" s="57" t="s">
        <v>6</v>
      </c>
      <c r="F289" s="57" t="s">
        <v>199</v>
      </c>
      <c r="G289" s="70">
        <f>IF(F289="I",IFERROR(VLOOKUP(C289,'BG 092021'!B:D,3,FALSE),0),0)</f>
        <v>0</v>
      </c>
      <c r="H289" s="58" t="s">
        <v>197</v>
      </c>
      <c r="I289" s="58">
        <f>IF(F289="I",IFERROR(VLOOKUP(C289,'BG 092021'!B:F,5,FALSE),0),0)</f>
        <v>0</v>
      </c>
      <c r="J289" s="58"/>
      <c r="K289" s="70">
        <v>0</v>
      </c>
      <c r="L289" s="58"/>
      <c r="M289" s="58">
        <v>0</v>
      </c>
      <c r="N289" s="58"/>
      <c r="O289" s="70"/>
      <c r="P289" s="58"/>
      <c r="Q289" s="58"/>
      <c r="R289" s="58"/>
    </row>
    <row r="290" spans="1:18" ht="12" customHeight="1">
      <c r="A290" s="511" t="s">
        <v>3</v>
      </c>
      <c r="B290" s="511"/>
      <c r="C290" s="524">
        <v>1140224104</v>
      </c>
      <c r="D290" s="511" t="s">
        <v>598</v>
      </c>
      <c r="E290" s="57" t="s">
        <v>147</v>
      </c>
      <c r="F290" s="57" t="s">
        <v>199</v>
      </c>
      <c r="G290" s="70">
        <f>IF(F290="I",IFERROR(VLOOKUP(C290,'BG 092021'!B:D,3,FALSE),0),0)</f>
        <v>0</v>
      </c>
      <c r="H290" s="58" t="s">
        <v>197</v>
      </c>
      <c r="I290" s="58">
        <f>IF(F290="I",IFERROR(VLOOKUP(C290,'BG 092021'!B:F,5,FALSE),0),0)</f>
        <v>0</v>
      </c>
      <c r="J290" s="58"/>
      <c r="K290" s="70">
        <v>0</v>
      </c>
      <c r="L290" s="58"/>
      <c r="M290" s="58">
        <v>0</v>
      </c>
      <c r="N290" s="58"/>
      <c r="O290" s="70"/>
      <c r="P290" s="58"/>
      <c r="Q290" s="58"/>
      <c r="R290" s="58"/>
    </row>
    <row r="291" spans="1:18" ht="12" customHeight="1">
      <c r="A291" s="511" t="s">
        <v>3</v>
      </c>
      <c r="B291" s="511" t="s">
        <v>72</v>
      </c>
      <c r="C291" s="524">
        <v>1140224105</v>
      </c>
      <c r="D291" s="511" t="s">
        <v>305</v>
      </c>
      <c r="E291" s="57" t="s">
        <v>6</v>
      </c>
      <c r="F291" s="57" t="s">
        <v>199</v>
      </c>
      <c r="G291" s="70">
        <f>IF(F291="I",IFERROR(VLOOKUP(C291,'BG 092021'!B:D,3,FALSE),0),0)</f>
        <v>73631849</v>
      </c>
      <c r="H291" s="58" t="s">
        <v>197</v>
      </c>
      <c r="I291" s="58">
        <f>IF(F291="I",IFERROR(VLOOKUP(C291,'BG 092021'!B:F,5,FALSE),0),0)</f>
        <v>10677.780000000028</v>
      </c>
      <c r="J291" s="58"/>
      <c r="K291" s="70">
        <v>5332605</v>
      </c>
      <c r="L291" s="58"/>
      <c r="M291" s="58">
        <v>773.74</v>
      </c>
      <c r="N291" s="58"/>
      <c r="O291" s="70"/>
      <c r="P291" s="58"/>
      <c r="Q291" s="58"/>
      <c r="R291" s="58"/>
    </row>
    <row r="292" spans="1:18" ht="12" customHeight="1">
      <c r="A292" s="511" t="s">
        <v>3</v>
      </c>
      <c r="B292" s="511" t="s">
        <v>72</v>
      </c>
      <c r="C292" s="524">
        <v>1140224106</v>
      </c>
      <c r="D292" s="511" t="s">
        <v>306</v>
      </c>
      <c r="E292" s="57" t="s">
        <v>147</v>
      </c>
      <c r="F292" s="57" t="s">
        <v>199</v>
      </c>
      <c r="G292" s="70">
        <f>IF(F292="I",IFERROR(VLOOKUP(C292,'BG 092021'!B:D,3,FALSE),0),0)</f>
        <v>141628836.5</v>
      </c>
      <c r="H292" s="58" t="s">
        <v>197</v>
      </c>
      <c r="I292" s="58">
        <f>IF(F292="I",IFERROR(VLOOKUP(C292,'BG 092021'!B:F,5,FALSE),0),0)</f>
        <v>20538.420000000013</v>
      </c>
      <c r="J292" s="58"/>
      <c r="K292" s="70">
        <v>114201569</v>
      </c>
      <c r="L292" s="58"/>
      <c r="M292" s="58">
        <v>16570.260000000002</v>
      </c>
      <c r="N292" s="58"/>
      <c r="O292" s="70"/>
      <c r="P292" s="58"/>
      <c r="Q292" s="58"/>
      <c r="R292" s="58"/>
    </row>
    <row r="293" spans="1:18" ht="12" customHeight="1">
      <c r="A293" s="511" t="s">
        <v>3</v>
      </c>
      <c r="B293" s="511" t="s">
        <v>72</v>
      </c>
      <c r="C293" s="524">
        <v>1140224107</v>
      </c>
      <c r="D293" s="511" t="s">
        <v>307</v>
      </c>
      <c r="E293" s="57" t="s">
        <v>6</v>
      </c>
      <c r="F293" s="57" t="s">
        <v>199</v>
      </c>
      <c r="G293" s="70">
        <f>IF(F293="I",IFERROR(VLOOKUP(C293,'BG 092021'!B:D,3,FALSE),0),0)</f>
        <v>684155205</v>
      </c>
      <c r="H293" s="58" t="s">
        <v>197</v>
      </c>
      <c r="I293" s="58">
        <f>IF(F293="I",IFERROR(VLOOKUP(C293,'BG 092021'!B:F,5,FALSE),0),0)</f>
        <v>99213.320000000298</v>
      </c>
      <c r="J293" s="58"/>
      <c r="K293" s="70">
        <v>0</v>
      </c>
      <c r="L293" s="58"/>
      <c r="M293" s="58">
        <v>0</v>
      </c>
      <c r="N293" s="58"/>
      <c r="O293" s="70"/>
      <c r="P293" s="58"/>
      <c r="Q293" s="58"/>
      <c r="R293" s="58"/>
    </row>
    <row r="294" spans="1:18" ht="12" customHeight="1">
      <c r="A294" s="511" t="s">
        <v>3</v>
      </c>
      <c r="B294" s="511" t="s">
        <v>72</v>
      </c>
      <c r="C294" s="524">
        <v>1140224108</v>
      </c>
      <c r="D294" s="511" t="s">
        <v>308</v>
      </c>
      <c r="E294" s="57" t="s">
        <v>147</v>
      </c>
      <c r="F294" s="57" t="s">
        <v>199</v>
      </c>
      <c r="G294" s="70">
        <f>IF(F294="I",IFERROR(VLOOKUP(C294,'BG 092021'!B:D,3,FALSE),0),0)</f>
        <v>240691761.5</v>
      </c>
      <c r="H294" s="58" t="s">
        <v>197</v>
      </c>
      <c r="I294" s="58">
        <f>IF(F294="I",IFERROR(VLOOKUP(C294,'BG 092021'!B:F,5,FALSE),0),0)</f>
        <v>34904.11</v>
      </c>
      <c r="J294" s="58"/>
      <c r="K294" s="70">
        <v>0</v>
      </c>
      <c r="L294" s="58"/>
      <c r="M294" s="58">
        <v>0</v>
      </c>
      <c r="N294" s="58"/>
      <c r="O294" s="70"/>
      <c r="P294" s="58"/>
      <c r="Q294" s="58"/>
      <c r="R294" s="58"/>
    </row>
    <row r="295" spans="1:18" ht="12" customHeight="1">
      <c r="A295" s="511" t="s">
        <v>3</v>
      </c>
      <c r="B295" s="511"/>
      <c r="C295" s="524">
        <v>1140224109</v>
      </c>
      <c r="D295" s="511" t="s">
        <v>599</v>
      </c>
      <c r="E295" s="57" t="s">
        <v>6</v>
      </c>
      <c r="F295" s="57" t="s">
        <v>199</v>
      </c>
      <c r="G295" s="70">
        <f>IF(F295="I",IFERROR(VLOOKUP(C295,'BG 092021'!B:D,3,FALSE),0),0)</f>
        <v>0</v>
      </c>
      <c r="H295" s="58" t="s">
        <v>197</v>
      </c>
      <c r="I295" s="58">
        <f>IF(F295="I",IFERROR(VLOOKUP(C295,'BG 092021'!B:F,5,FALSE),0),0)</f>
        <v>0</v>
      </c>
      <c r="J295" s="58"/>
      <c r="K295" s="70">
        <v>0</v>
      </c>
      <c r="L295" s="58"/>
      <c r="M295" s="58">
        <v>0</v>
      </c>
      <c r="N295" s="58"/>
      <c r="O295" s="70"/>
      <c r="P295" s="58"/>
      <c r="Q295" s="58"/>
      <c r="R295" s="58"/>
    </row>
    <row r="296" spans="1:18" ht="12" customHeight="1">
      <c r="A296" s="511" t="s">
        <v>3</v>
      </c>
      <c r="B296" s="511"/>
      <c r="C296" s="524">
        <v>1140224110</v>
      </c>
      <c r="D296" s="511" t="s">
        <v>600</v>
      </c>
      <c r="E296" s="57" t="s">
        <v>147</v>
      </c>
      <c r="F296" s="57" t="s">
        <v>199</v>
      </c>
      <c r="G296" s="70">
        <f>IF(F296="I",IFERROR(VLOOKUP(C296,'BG 092021'!B:D,3,FALSE),0),0)</f>
        <v>0</v>
      </c>
      <c r="H296" s="58" t="s">
        <v>197</v>
      </c>
      <c r="I296" s="58">
        <f>IF(F296="I",IFERROR(VLOOKUP(C296,'BG 092021'!B:F,5,FALSE),0),0)</f>
        <v>0</v>
      </c>
      <c r="J296" s="58"/>
      <c r="K296" s="70">
        <v>0</v>
      </c>
      <c r="L296" s="58"/>
      <c r="M296" s="58">
        <v>0</v>
      </c>
      <c r="N296" s="58"/>
      <c r="O296" s="70"/>
      <c r="P296" s="58"/>
      <c r="Q296" s="58"/>
      <c r="R296" s="58"/>
    </row>
    <row r="297" spans="1:18" ht="12" customHeight="1">
      <c r="A297" s="511" t="s">
        <v>3</v>
      </c>
      <c r="B297" s="511"/>
      <c r="C297" s="524">
        <v>1140224111</v>
      </c>
      <c r="D297" s="511" t="s">
        <v>601</v>
      </c>
      <c r="E297" s="57" t="s">
        <v>6</v>
      </c>
      <c r="F297" s="57" t="s">
        <v>199</v>
      </c>
      <c r="G297" s="70">
        <f>IF(F297="I",IFERROR(VLOOKUP(C297,'BG 092021'!B:D,3,FALSE),0),0)</f>
        <v>0</v>
      </c>
      <c r="H297" s="58" t="s">
        <v>197</v>
      </c>
      <c r="I297" s="58">
        <f>IF(F297="I",IFERROR(VLOOKUP(C297,'BG 092021'!B:F,5,FALSE),0),0)</f>
        <v>0</v>
      </c>
      <c r="J297" s="58"/>
      <c r="K297" s="70">
        <v>0</v>
      </c>
      <c r="L297" s="58"/>
      <c r="M297" s="58">
        <v>0</v>
      </c>
      <c r="N297" s="58"/>
      <c r="O297" s="70"/>
      <c r="P297" s="58"/>
      <c r="Q297" s="58"/>
      <c r="R297" s="58"/>
    </row>
    <row r="298" spans="1:18" ht="12" customHeight="1">
      <c r="A298" s="511" t="s">
        <v>3</v>
      </c>
      <c r="B298" s="511"/>
      <c r="C298" s="524">
        <v>1140224112</v>
      </c>
      <c r="D298" s="511" t="s">
        <v>602</v>
      </c>
      <c r="E298" s="57" t="s">
        <v>147</v>
      </c>
      <c r="F298" s="57" t="s">
        <v>199</v>
      </c>
      <c r="G298" s="70">
        <f>IF(F298="I",IFERROR(VLOOKUP(C298,'BG 092021'!B:D,3,FALSE),0),0)</f>
        <v>0</v>
      </c>
      <c r="H298" s="58" t="s">
        <v>197</v>
      </c>
      <c r="I298" s="58">
        <f>IF(F298="I",IFERROR(VLOOKUP(C298,'BG 092021'!B:F,5,FALSE),0),0)</f>
        <v>0</v>
      </c>
      <c r="J298" s="58"/>
      <c r="K298" s="70">
        <v>0</v>
      </c>
      <c r="L298" s="58"/>
      <c r="M298" s="58">
        <v>0</v>
      </c>
      <c r="N298" s="58"/>
      <c r="O298" s="70"/>
      <c r="P298" s="58"/>
      <c r="Q298" s="58"/>
      <c r="R298" s="58"/>
    </row>
    <row r="299" spans="1:18" ht="12" customHeight="1">
      <c r="A299" s="511" t="s">
        <v>3</v>
      </c>
      <c r="B299" s="511" t="s">
        <v>72</v>
      </c>
      <c r="C299" s="524">
        <v>1140224113</v>
      </c>
      <c r="D299" s="511" t="s">
        <v>603</v>
      </c>
      <c r="E299" s="57" t="s">
        <v>6</v>
      </c>
      <c r="F299" s="57" t="s">
        <v>199</v>
      </c>
      <c r="G299" s="70">
        <f>IF(F299="I",IFERROR(VLOOKUP(C299,'BG 092021'!B:D,3,FALSE),0),0)</f>
        <v>426699000</v>
      </c>
      <c r="H299" s="58" t="s">
        <v>197</v>
      </c>
      <c r="I299" s="58">
        <f>IF(F299="I",IFERROR(VLOOKUP(C299,'BG 092021'!B:F,5,FALSE),0),0)</f>
        <v>61878.100000000093</v>
      </c>
      <c r="J299" s="58"/>
      <c r="K299" s="70">
        <v>0</v>
      </c>
      <c r="L299" s="58"/>
      <c r="M299" s="58">
        <v>0</v>
      </c>
      <c r="N299" s="58"/>
      <c r="O299" s="70"/>
      <c r="P299" s="58"/>
      <c r="Q299" s="58"/>
      <c r="R299" s="58"/>
    </row>
    <row r="300" spans="1:18" ht="12" customHeight="1">
      <c r="A300" s="511" t="s">
        <v>3</v>
      </c>
      <c r="B300" s="511"/>
      <c r="C300" s="524">
        <v>1140224114</v>
      </c>
      <c r="D300" s="511" t="s">
        <v>596</v>
      </c>
      <c r="E300" s="57" t="s">
        <v>147</v>
      </c>
      <c r="F300" s="57" t="s">
        <v>199</v>
      </c>
      <c r="G300" s="70">
        <f>IF(F300="I",IFERROR(VLOOKUP(C300,'BG 092021'!B:D,3,FALSE),0),0)</f>
        <v>0</v>
      </c>
      <c r="H300" s="58" t="s">
        <v>197</v>
      </c>
      <c r="I300" s="58">
        <f>IF(F300="I",IFERROR(VLOOKUP(C300,'BG 092021'!B:F,5,FALSE),0),0)</f>
        <v>0</v>
      </c>
      <c r="J300" s="58"/>
      <c r="K300" s="70">
        <v>0</v>
      </c>
      <c r="L300" s="58"/>
      <c r="M300" s="58">
        <v>0</v>
      </c>
      <c r="N300" s="58"/>
      <c r="O300" s="70"/>
      <c r="P300" s="58"/>
      <c r="Q300" s="58"/>
      <c r="R300" s="58"/>
    </row>
    <row r="301" spans="1:18" ht="12" customHeight="1">
      <c r="A301" s="511" t="s">
        <v>3</v>
      </c>
      <c r="B301" s="511"/>
      <c r="C301" s="524">
        <v>1140224115</v>
      </c>
      <c r="D301" s="511" t="s">
        <v>604</v>
      </c>
      <c r="E301" s="57" t="s">
        <v>6</v>
      </c>
      <c r="F301" s="57" t="s">
        <v>199</v>
      </c>
      <c r="G301" s="70">
        <f>IF(F301="I",IFERROR(VLOOKUP(C301,'BG 092021'!B:D,3,FALSE),0),0)</f>
        <v>0</v>
      </c>
      <c r="H301" s="58" t="s">
        <v>197</v>
      </c>
      <c r="I301" s="58">
        <f>IF(F301="I",IFERROR(VLOOKUP(C301,'BG 092021'!B:F,5,FALSE),0),0)</f>
        <v>0</v>
      </c>
      <c r="J301" s="58"/>
      <c r="K301" s="70">
        <v>0</v>
      </c>
      <c r="L301" s="58"/>
      <c r="M301" s="58">
        <v>0</v>
      </c>
      <c r="N301" s="58"/>
      <c r="O301" s="70"/>
      <c r="P301" s="58"/>
      <c r="Q301" s="58"/>
      <c r="R301" s="58"/>
    </row>
    <row r="302" spans="1:18" ht="12" customHeight="1">
      <c r="A302" s="511" t="s">
        <v>3</v>
      </c>
      <c r="B302" s="511"/>
      <c r="C302" s="524">
        <v>1140224116</v>
      </c>
      <c r="D302" s="511" t="s">
        <v>605</v>
      </c>
      <c r="E302" s="57" t="s">
        <v>147</v>
      </c>
      <c r="F302" s="57" t="s">
        <v>199</v>
      </c>
      <c r="G302" s="70">
        <f>IF(F302="I",IFERROR(VLOOKUP(C302,'BG 092021'!B:D,3,FALSE),0),0)</f>
        <v>0</v>
      </c>
      <c r="H302" s="58" t="s">
        <v>197</v>
      </c>
      <c r="I302" s="58">
        <f>IF(F302="I",IFERROR(VLOOKUP(C302,'BG 092021'!B:F,5,FALSE),0),0)</f>
        <v>0</v>
      </c>
      <c r="J302" s="58"/>
      <c r="K302" s="70">
        <v>0</v>
      </c>
      <c r="L302" s="58"/>
      <c r="M302" s="58">
        <v>0</v>
      </c>
      <c r="N302" s="58"/>
      <c r="O302" s="70"/>
      <c r="P302" s="58"/>
      <c r="Q302" s="58"/>
      <c r="R302" s="58"/>
    </row>
    <row r="303" spans="1:18" ht="12" customHeight="1">
      <c r="A303" s="511" t="s">
        <v>3</v>
      </c>
      <c r="B303" s="511" t="s">
        <v>72</v>
      </c>
      <c r="C303" s="524">
        <v>1140224117</v>
      </c>
      <c r="D303" s="511" t="s">
        <v>606</v>
      </c>
      <c r="E303" s="57" t="s">
        <v>6</v>
      </c>
      <c r="F303" s="57" t="s">
        <v>199</v>
      </c>
      <c r="G303" s="70">
        <f>IF(F303="I",IFERROR(VLOOKUP(C303,'BG 092021'!B:D,3,FALSE),0),0)</f>
        <v>0</v>
      </c>
      <c r="H303" s="58" t="s">
        <v>197</v>
      </c>
      <c r="I303" s="58">
        <f>IF(F303="I",IFERROR(VLOOKUP(C303,'BG 092021'!B:F,5,FALSE),0),0)</f>
        <v>0</v>
      </c>
      <c r="J303" s="58"/>
      <c r="K303" s="70">
        <v>0</v>
      </c>
      <c r="L303" s="58"/>
      <c r="M303" s="58">
        <v>0</v>
      </c>
      <c r="N303" s="58"/>
      <c r="O303" s="70"/>
      <c r="P303" s="58"/>
      <c r="Q303" s="58"/>
      <c r="R303" s="58"/>
    </row>
    <row r="304" spans="1:18" ht="12" customHeight="1">
      <c r="A304" s="511" t="s">
        <v>3</v>
      </c>
      <c r="B304" s="511" t="s">
        <v>72</v>
      </c>
      <c r="C304" s="524">
        <v>1140224118</v>
      </c>
      <c r="D304" s="511" t="s">
        <v>309</v>
      </c>
      <c r="E304" s="57" t="s">
        <v>147</v>
      </c>
      <c r="F304" s="57" t="s">
        <v>199</v>
      </c>
      <c r="G304" s="70">
        <f>IF(F304="I",IFERROR(VLOOKUP(C304,'BG 092021'!B:D,3,FALSE),0),0)</f>
        <v>0</v>
      </c>
      <c r="H304" s="58" t="s">
        <v>197</v>
      </c>
      <c r="I304" s="58">
        <f>IF(F304="I",IFERROR(VLOOKUP(C304,'BG 092021'!B:F,5,FALSE),0),0)</f>
        <v>0</v>
      </c>
      <c r="J304" s="58"/>
      <c r="K304" s="70">
        <v>0</v>
      </c>
      <c r="L304" s="58"/>
      <c r="M304" s="58">
        <v>0</v>
      </c>
      <c r="N304" s="58"/>
      <c r="O304" s="70"/>
      <c r="P304" s="58"/>
      <c r="Q304" s="58"/>
      <c r="R304" s="58"/>
    </row>
    <row r="305" spans="1:18" ht="12" customHeight="1">
      <c r="A305" s="511" t="s">
        <v>3</v>
      </c>
      <c r="B305" s="511"/>
      <c r="C305" s="524">
        <v>1140224119</v>
      </c>
      <c r="D305" s="511" t="s">
        <v>307</v>
      </c>
      <c r="E305" s="57" t="s">
        <v>6</v>
      </c>
      <c r="F305" s="57" t="s">
        <v>199</v>
      </c>
      <c r="G305" s="70">
        <f>IF(F305="I",IFERROR(VLOOKUP(C305,'BG 092021'!B:D,3,FALSE),0),0)</f>
        <v>0</v>
      </c>
      <c r="H305" s="58" t="s">
        <v>197</v>
      </c>
      <c r="I305" s="58">
        <f>IF(F305="I",IFERROR(VLOOKUP(C305,'BG 092021'!B:F,5,FALSE),0),0)</f>
        <v>0</v>
      </c>
      <c r="J305" s="58"/>
      <c r="K305" s="70">
        <v>0</v>
      </c>
      <c r="L305" s="58"/>
      <c r="M305" s="58">
        <v>0</v>
      </c>
      <c r="N305" s="58"/>
      <c r="O305" s="70"/>
      <c r="P305" s="58"/>
      <c r="Q305" s="58"/>
      <c r="R305" s="58"/>
    </row>
    <row r="306" spans="1:18" ht="12" customHeight="1">
      <c r="A306" s="511" t="s">
        <v>3</v>
      </c>
      <c r="B306" s="511"/>
      <c r="C306" s="524">
        <v>1140224120</v>
      </c>
      <c r="D306" s="511" t="s">
        <v>308</v>
      </c>
      <c r="E306" s="57" t="s">
        <v>147</v>
      </c>
      <c r="F306" s="57" t="s">
        <v>199</v>
      </c>
      <c r="G306" s="70">
        <f>IF(F306="I",IFERROR(VLOOKUP(C306,'BG 092021'!B:D,3,FALSE),0),0)</f>
        <v>0</v>
      </c>
      <c r="H306" s="58" t="s">
        <v>197</v>
      </c>
      <c r="I306" s="58">
        <f>IF(F306="I",IFERROR(VLOOKUP(C306,'BG 092021'!B:F,5,FALSE),0),0)</f>
        <v>0</v>
      </c>
      <c r="J306" s="58"/>
      <c r="K306" s="70">
        <v>0</v>
      </c>
      <c r="L306" s="58"/>
      <c r="M306" s="58">
        <v>0</v>
      </c>
      <c r="N306" s="58"/>
      <c r="O306" s="70"/>
      <c r="P306" s="58"/>
      <c r="Q306" s="58"/>
      <c r="R306" s="58"/>
    </row>
    <row r="307" spans="1:18" ht="12" customHeight="1">
      <c r="A307" s="511" t="s">
        <v>3</v>
      </c>
      <c r="B307" s="511"/>
      <c r="C307" s="524">
        <v>1140224121</v>
      </c>
      <c r="D307" s="511" t="s">
        <v>607</v>
      </c>
      <c r="E307" s="57" t="s">
        <v>6</v>
      </c>
      <c r="F307" s="57" t="s">
        <v>199</v>
      </c>
      <c r="G307" s="70">
        <f>IF(F307="I",IFERROR(VLOOKUP(C307,'BG 092021'!B:D,3,FALSE),0),0)</f>
        <v>0</v>
      </c>
      <c r="H307" s="58" t="s">
        <v>197</v>
      </c>
      <c r="I307" s="58">
        <f>IF(F307="I",IFERROR(VLOOKUP(C307,'BG 092021'!B:F,5,FALSE),0),0)</f>
        <v>0</v>
      </c>
      <c r="J307" s="58"/>
      <c r="K307" s="70">
        <v>0</v>
      </c>
      <c r="L307" s="58"/>
      <c r="M307" s="58">
        <v>0</v>
      </c>
      <c r="N307" s="58"/>
      <c r="O307" s="70"/>
      <c r="P307" s="58"/>
      <c r="Q307" s="58"/>
      <c r="R307" s="58"/>
    </row>
    <row r="308" spans="1:18" ht="12" customHeight="1">
      <c r="A308" s="511" t="s">
        <v>3</v>
      </c>
      <c r="B308" s="511"/>
      <c r="C308" s="524">
        <v>1140224122</v>
      </c>
      <c r="D308" s="511" t="s">
        <v>608</v>
      </c>
      <c r="E308" s="57" t="s">
        <v>147</v>
      </c>
      <c r="F308" s="57" t="s">
        <v>199</v>
      </c>
      <c r="G308" s="70">
        <f>IF(F308="I",IFERROR(VLOOKUP(C308,'BG 092021'!B:D,3,FALSE),0),0)</f>
        <v>0</v>
      </c>
      <c r="H308" s="58" t="s">
        <v>197</v>
      </c>
      <c r="I308" s="58">
        <f>IF(F308="I",IFERROR(VLOOKUP(C308,'BG 092021'!B:F,5,FALSE),0),0)</f>
        <v>0</v>
      </c>
      <c r="J308" s="58"/>
      <c r="K308" s="70">
        <v>0</v>
      </c>
      <c r="L308" s="58"/>
      <c r="M308" s="58">
        <v>0</v>
      </c>
      <c r="N308" s="58"/>
      <c r="O308" s="70"/>
      <c r="P308" s="58"/>
      <c r="Q308" s="58"/>
      <c r="R308" s="58"/>
    </row>
    <row r="309" spans="1:18" ht="12" customHeight="1">
      <c r="A309" s="511" t="s">
        <v>3</v>
      </c>
      <c r="B309" s="511"/>
      <c r="C309" s="524">
        <v>1140224123</v>
      </c>
      <c r="D309" s="511" t="s">
        <v>601</v>
      </c>
      <c r="E309" s="57" t="s">
        <v>6</v>
      </c>
      <c r="F309" s="57" t="s">
        <v>199</v>
      </c>
      <c r="G309" s="70">
        <f>IF(F309="I",IFERROR(VLOOKUP(C309,'BG 092021'!B:D,3,FALSE),0),0)</f>
        <v>0</v>
      </c>
      <c r="H309" s="58" t="s">
        <v>197</v>
      </c>
      <c r="I309" s="58">
        <f>IF(F309="I",IFERROR(VLOOKUP(C309,'BG 092021'!B:F,5,FALSE),0),0)</f>
        <v>0</v>
      </c>
      <c r="J309" s="58"/>
      <c r="K309" s="70">
        <v>0</v>
      </c>
      <c r="L309" s="58"/>
      <c r="M309" s="58">
        <v>0</v>
      </c>
      <c r="N309" s="58"/>
      <c r="O309" s="70"/>
      <c r="P309" s="58"/>
      <c r="Q309" s="58"/>
      <c r="R309" s="58"/>
    </row>
    <row r="310" spans="1:18" ht="12" customHeight="1">
      <c r="A310" s="511" t="s">
        <v>3</v>
      </c>
      <c r="B310" s="511"/>
      <c r="C310" s="524">
        <v>1140224124</v>
      </c>
      <c r="D310" s="511" t="s">
        <v>602</v>
      </c>
      <c r="E310" s="57" t="s">
        <v>147</v>
      </c>
      <c r="F310" s="57" t="s">
        <v>199</v>
      </c>
      <c r="G310" s="70">
        <f>IF(F310="I",IFERROR(VLOOKUP(C310,'BG 092021'!B:D,3,FALSE),0),0)</f>
        <v>0</v>
      </c>
      <c r="H310" s="58" t="s">
        <v>197</v>
      </c>
      <c r="I310" s="58">
        <f>IF(F310="I",IFERROR(VLOOKUP(C310,'BG 092021'!B:F,5,FALSE),0),0)</f>
        <v>0</v>
      </c>
      <c r="J310" s="58"/>
      <c r="K310" s="70">
        <v>0</v>
      </c>
      <c r="L310" s="58"/>
      <c r="M310" s="58">
        <v>0</v>
      </c>
      <c r="N310" s="58"/>
      <c r="O310" s="70"/>
      <c r="P310" s="58"/>
      <c r="Q310" s="58"/>
      <c r="R310" s="58"/>
    </row>
    <row r="311" spans="1:18" ht="12" customHeight="1">
      <c r="A311" s="511" t="s">
        <v>3</v>
      </c>
      <c r="B311" s="511"/>
      <c r="C311" s="524">
        <v>1140224125</v>
      </c>
      <c r="D311" s="511" t="s">
        <v>609</v>
      </c>
      <c r="E311" s="57" t="s">
        <v>6</v>
      </c>
      <c r="F311" s="57" t="s">
        <v>199</v>
      </c>
      <c r="G311" s="70">
        <f>IF(F311="I",IFERROR(VLOOKUP(C311,'BG 092021'!B:D,3,FALSE),0),0)</f>
        <v>0</v>
      </c>
      <c r="H311" s="58" t="s">
        <v>197</v>
      </c>
      <c r="I311" s="58">
        <f>IF(F311="I",IFERROR(VLOOKUP(C311,'BG 092021'!B:F,5,FALSE),0),0)</f>
        <v>0</v>
      </c>
      <c r="J311" s="58"/>
      <c r="K311" s="70">
        <v>0</v>
      </c>
      <c r="L311" s="58"/>
      <c r="M311" s="58">
        <v>0</v>
      </c>
      <c r="N311" s="58"/>
      <c r="O311" s="70"/>
      <c r="P311" s="58"/>
      <c r="Q311" s="58"/>
      <c r="R311" s="58"/>
    </row>
    <row r="312" spans="1:18" ht="12" customHeight="1">
      <c r="A312" s="511" t="s">
        <v>3</v>
      </c>
      <c r="B312" s="511"/>
      <c r="C312" s="524">
        <v>1140224126</v>
      </c>
      <c r="D312" s="511" t="s">
        <v>609</v>
      </c>
      <c r="E312" s="57" t="s">
        <v>6</v>
      </c>
      <c r="F312" s="57" t="s">
        <v>199</v>
      </c>
      <c r="G312" s="70">
        <f>IF(F312="I",IFERROR(VLOOKUP(C312,'BG 092021'!B:D,3,FALSE),0),0)</f>
        <v>0</v>
      </c>
      <c r="H312" s="58" t="s">
        <v>197</v>
      </c>
      <c r="I312" s="58">
        <f>IF(F312="I",IFERROR(VLOOKUP(C312,'BG 092021'!B:F,5,FALSE),0),0)</f>
        <v>0</v>
      </c>
      <c r="J312" s="58"/>
      <c r="K312" s="70">
        <v>0</v>
      </c>
      <c r="L312" s="58"/>
      <c r="M312" s="58">
        <v>0</v>
      </c>
      <c r="N312" s="58"/>
      <c r="O312" s="70"/>
      <c r="P312" s="58"/>
      <c r="Q312" s="58"/>
      <c r="R312" s="58"/>
    </row>
    <row r="313" spans="1:18" ht="12" customHeight="1">
      <c r="A313" s="511" t="s">
        <v>3</v>
      </c>
      <c r="B313" s="511"/>
      <c r="C313" s="524">
        <v>1140224127</v>
      </c>
      <c r="D313" s="511" t="s">
        <v>610</v>
      </c>
      <c r="E313" s="57" t="s">
        <v>6</v>
      </c>
      <c r="F313" s="57" t="s">
        <v>199</v>
      </c>
      <c r="G313" s="70">
        <f>IF(F313="I",IFERROR(VLOOKUP(C313,'BG 092021'!B:D,3,FALSE),0),0)</f>
        <v>0</v>
      </c>
      <c r="H313" s="58" t="s">
        <v>197</v>
      </c>
      <c r="I313" s="58">
        <f>IF(F313="I",IFERROR(VLOOKUP(C313,'BG 092021'!B:F,5,FALSE),0),0)</f>
        <v>0</v>
      </c>
      <c r="J313" s="58"/>
      <c r="K313" s="70">
        <v>0</v>
      </c>
      <c r="L313" s="58"/>
      <c r="M313" s="58">
        <v>0</v>
      </c>
      <c r="N313" s="58"/>
      <c r="O313" s="70"/>
      <c r="P313" s="58"/>
      <c r="Q313" s="58"/>
      <c r="R313" s="58"/>
    </row>
    <row r="314" spans="1:18" ht="12" customHeight="1">
      <c r="A314" s="511" t="s">
        <v>3</v>
      </c>
      <c r="B314" s="511"/>
      <c r="C314" s="524">
        <v>1140224128</v>
      </c>
      <c r="D314" s="511" t="s">
        <v>610</v>
      </c>
      <c r="E314" s="57" t="s">
        <v>6</v>
      </c>
      <c r="F314" s="57" t="s">
        <v>199</v>
      </c>
      <c r="G314" s="70">
        <f>IF(F314="I",IFERROR(VLOOKUP(C314,'BG 092021'!B:D,3,FALSE),0),0)</f>
        <v>0</v>
      </c>
      <c r="H314" s="58" t="s">
        <v>197</v>
      </c>
      <c r="I314" s="58">
        <f>IF(F314="I",IFERROR(VLOOKUP(C314,'BG 092021'!B:F,5,FALSE),0),0)</f>
        <v>0</v>
      </c>
      <c r="J314" s="58"/>
      <c r="K314" s="70">
        <v>0</v>
      </c>
      <c r="L314" s="58"/>
      <c r="M314" s="58">
        <v>0</v>
      </c>
      <c r="N314" s="58"/>
      <c r="O314" s="70"/>
      <c r="P314" s="58"/>
      <c r="Q314" s="58"/>
      <c r="R314" s="58"/>
    </row>
    <row r="315" spans="1:18" ht="12" customHeight="1">
      <c r="A315" s="511" t="s">
        <v>3</v>
      </c>
      <c r="B315" s="511" t="s">
        <v>72</v>
      </c>
      <c r="C315" s="524">
        <v>1140224129</v>
      </c>
      <c r="D315" s="511" t="s">
        <v>611</v>
      </c>
      <c r="E315" s="57" t="s">
        <v>6</v>
      </c>
      <c r="F315" s="57" t="s">
        <v>199</v>
      </c>
      <c r="G315" s="70">
        <f>IF(F315="I",IFERROR(VLOOKUP(C315,'BG 092021'!B:D,3,FALSE),0),0)</f>
        <v>803244000</v>
      </c>
      <c r="H315" s="58" t="s">
        <v>197</v>
      </c>
      <c r="I315" s="58">
        <f>IF(F315="I",IFERROR(VLOOKUP(C315,'BG 092021'!B:F,5,FALSE),0),0)</f>
        <v>116483.07999999984</v>
      </c>
      <c r="J315" s="58"/>
      <c r="K315" s="70">
        <v>0</v>
      </c>
      <c r="L315" s="58"/>
      <c r="M315" s="58">
        <v>0</v>
      </c>
      <c r="N315" s="58"/>
      <c r="O315" s="70"/>
      <c r="P315" s="58"/>
      <c r="Q315" s="58"/>
      <c r="R315" s="58"/>
    </row>
    <row r="316" spans="1:18" ht="12" customHeight="1">
      <c r="A316" s="511" t="s">
        <v>3</v>
      </c>
      <c r="B316" s="511"/>
      <c r="C316" s="524">
        <v>1140224130</v>
      </c>
      <c r="D316" s="511" t="s">
        <v>612</v>
      </c>
      <c r="E316" s="57" t="s">
        <v>147</v>
      </c>
      <c r="F316" s="57" t="s">
        <v>199</v>
      </c>
      <c r="G316" s="70">
        <f>IF(F316="I",IFERROR(VLOOKUP(C316,'BG 092021'!B:D,3,FALSE),0),0)</f>
        <v>0</v>
      </c>
      <c r="H316" s="58" t="s">
        <v>197</v>
      </c>
      <c r="I316" s="58">
        <f>IF(F316="I",IFERROR(VLOOKUP(C316,'BG 092021'!B:F,5,FALSE),0),0)</f>
        <v>0</v>
      </c>
      <c r="J316" s="58"/>
      <c r="K316" s="70">
        <v>0</v>
      </c>
      <c r="L316" s="58"/>
      <c r="M316" s="58">
        <v>0</v>
      </c>
      <c r="N316" s="58"/>
      <c r="O316" s="70"/>
      <c r="P316" s="58"/>
      <c r="Q316" s="58"/>
      <c r="R316" s="58"/>
    </row>
    <row r="317" spans="1:18" ht="12" customHeight="1">
      <c r="A317" s="511" t="s">
        <v>3</v>
      </c>
      <c r="B317" s="511"/>
      <c r="C317" s="524">
        <v>11402242</v>
      </c>
      <c r="D317" s="511" t="s">
        <v>371</v>
      </c>
      <c r="E317" s="57" t="s">
        <v>6</v>
      </c>
      <c r="F317" s="57" t="s">
        <v>198</v>
      </c>
      <c r="G317" s="70">
        <f>IF(F317="I",IFERROR(VLOOKUP(C317,'BG 092021'!B:D,3,FALSE),0),0)</f>
        <v>0</v>
      </c>
      <c r="H317" s="58" t="s">
        <v>197</v>
      </c>
      <c r="I317" s="58">
        <f>IF(F317="I",IFERROR(VLOOKUP(C317,'BG 092021'!B:F,5,FALSE),0),0)</f>
        <v>0</v>
      </c>
      <c r="J317" s="58"/>
      <c r="K317" s="70">
        <v>0</v>
      </c>
      <c r="L317" s="58"/>
      <c r="M317" s="58">
        <v>0</v>
      </c>
      <c r="N317" s="58"/>
      <c r="O317" s="70"/>
      <c r="P317" s="58"/>
      <c r="Q317" s="58"/>
      <c r="R317" s="58"/>
    </row>
    <row r="318" spans="1:18" ht="12" customHeight="1">
      <c r="A318" s="511" t="s">
        <v>3</v>
      </c>
      <c r="B318" s="511"/>
      <c r="C318" s="524">
        <v>1140224201</v>
      </c>
      <c r="D318" s="511" t="s">
        <v>613</v>
      </c>
      <c r="E318" s="57" t="s">
        <v>6</v>
      </c>
      <c r="F318" s="57" t="s">
        <v>199</v>
      </c>
      <c r="G318" s="70">
        <f>IF(F318="I",IFERROR(VLOOKUP(C318,'BG 092021'!B:D,3,FALSE),0),0)</f>
        <v>0</v>
      </c>
      <c r="H318" s="58" t="s">
        <v>197</v>
      </c>
      <c r="I318" s="58">
        <f>IF(F318="I",IFERROR(VLOOKUP(C318,'BG 092021'!B:F,5,FALSE),0),0)</f>
        <v>0</v>
      </c>
      <c r="J318" s="58"/>
      <c r="K318" s="70">
        <v>0</v>
      </c>
      <c r="L318" s="58"/>
      <c r="M318" s="58">
        <v>0</v>
      </c>
      <c r="N318" s="58"/>
      <c r="O318" s="70"/>
      <c r="P318" s="58"/>
      <c r="Q318" s="58"/>
      <c r="R318" s="58"/>
    </row>
    <row r="319" spans="1:18" ht="12" customHeight="1">
      <c r="A319" s="511" t="s">
        <v>3</v>
      </c>
      <c r="B319" s="511"/>
      <c r="C319" s="524">
        <v>1140224202</v>
      </c>
      <c r="D319" s="511" t="s">
        <v>614</v>
      </c>
      <c r="E319" s="57" t="s">
        <v>147</v>
      </c>
      <c r="F319" s="57" t="s">
        <v>199</v>
      </c>
      <c r="G319" s="70">
        <f>IF(F319="I",IFERROR(VLOOKUP(C319,'BG 092021'!B:D,3,FALSE),0),0)</f>
        <v>0</v>
      </c>
      <c r="H319" s="58" t="s">
        <v>197</v>
      </c>
      <c r="I319" s="58">
        <f>IF(F319="I",IFERROR(VLOOKUP(C319,'BG 092021'!B:F,5,FALSE),0),0)</f>
        <v>0</v>
      </c>
      <c r="J319" s="58"/>
      <c r="K319" s="70">
        <v>0</v>
      </c>
      <c r="L319" s="58"/>
      <c r="M319" s="58">
        <v>0</v>
      </c>
      <c r="N319" s="58"/>
      <c r="O319" s="70"/>
      <c r="P319" s="58"/>
      <c r="Q319" s="58"/>
      <c r="R319" s="58"/>
    </row>
    <row r="320" spans="1:18" ht="12" customHeight="1">
      <c r="A320" s="511" t="s">
        <v>3</v>
      </c>
      <c r="B320" s="511" t="s">
        <v>72</v>
      </c>
      <c r="C320" s="524">
        <v>1140224203</v>
      </c>
      <c r="D320" s="511" t="s">
        <v>615</v>
      </c>
      <c r="E320" s="57" t="s">
        <v>6</v>
      </c>
      <c r="F320" s="57" t="s">
        <v>199</v>
      </c>
      <c r="G320" s="70">
        <f>IF(F320="I",IFERROR(VLOOKUP(C320,'BG 092021'!B:D,3,FALSE),0),0)</f>
        <v>0</v>
      </c>
      <c r="H320" s="58" t="s">
        <v>197</v>
      </c>
      <c r="I320" s="58">
        <f>IF(F320="I",IFERROR(VLOOKUP(C320,'BG 092021'!B:F,5,FALSE),0),0)</f>
        <v>0</v>
      </c>
      <c r="J320" s="58"/>
      <c r="K320" s="70">
        <v>0</v>
      </c>
      <c r="L320" s="58"/>
      <c r="M320" s="58">
        <v>0</v>
      </c>
      <c r="N320" s="58"/>
      <c r="O320" s="70"/>
      <c r="P320" s="58"/>
      <c r="Q320" s="58"/>
      <c r="R320" s="58"/>
    </row>
    <row r="321" spans="1:18" ht="12" customHeight="1">
      <c r="A321" s="511" t="s">
        <v>3</v>
      </c>
      <c r="B321" s="511"/>
      <c r="C321" s="524">
        <v>1140224204</v>
      </c>
      <c r="D321" s="511" t="s">
        <v>616</v>
      </c>
      <c r="E321" s="57" t="s">
        <v>147</v>
      </c>
      <c r="F321" s="57" t="s">
        <v>199</v>
      </c>
      <c r="G321" s="70">
        <f>IF(F321="I",IFERROR(VLOOKUP(C321,'BG 092021'!B:D,3,FALSE),0),0)</f>
        <v>0</v>
      </c>
      <c r="H321" s="58" t="s">
        <v>197</v>
      </c>
      <c r="I321" s="58">
        <f>IF(F321="I",IFERROR(VLOOKUP(C321,'BG 092021'!B:F,5,FALSE),0),0)</f>
        <v>0</v>
      </c>
      <c r="J321" s="58"/>
      <c r="K321" s="70">
        <v>0</v>
      </c>
      <c r="L321" s="58"/>
      <c r="M321" s="58">
        <v>0</v>
      </c>
      <c r="N321" s="58"/>
      <c r="O321" s="70"/>
      <c r="P321" s="58"/>
      <c r="Q321" s="58"/>
      <c r="R321" s="58"/>
    </row>
    <row r="322" spans="1:18" ht="12" customHeight="1">
      <c r="A322" s="511" t="s">
        <v>3</v>
      </c>
      <c r="B322" s="511" t="s">
        <v>72</v>
      </c>
      <c r="C322" s="524">
        <v>1140224205</v>
      </c>
      <c r="D322" s="511" t="s">
        <v>310</v>
      </c>
      <c r="E322" s="57" t="s">
        <v>6</v>
      </c>
      <c r="F322" s="57" t="s">
        <v>199</v>
      </c>
      <c r="G322" s="70">
        <f>IF(F322="I",IFERROR(VLOOKUP(C322,'BG 092021'!B:D,3,FALSE),0),0)</f>
        <v>-58021233</v>
      </c>
      <c r="H322" s="58" t="s">
        <v>197</v>
      </c>
      <c r="I322" s="58">
        <f>IF(F322="I",IFERROR(VLOOKUP(C322,'BG 092021'!B:F,5,FALSE),0),0)</f>
        <v>-8414</v>
      </c>
      <c r="J322" s="58"/>
      <c r="K322" s="70">
        <v>-3539315</v>
      </c>
      <c r="L322" s="58"/>
      <c r="M322" s="58">
        <v>-513.54</v>
      </c>
      <c r="N322" s="58"/>
      <c r="O322" s="70"/>
      <c r="P322" s="58"/>
      <c r="Q322" s="58"/>
      <c r="R322" s="58"/>
    </row>
    <row r="323" spans="1:18" ht="12" customHeight="1">
      <c r="A323" s="511" t="s">
        <v>3</v>
      </c>
      <c r="B323" s="511" t="s">
        <v>72</v>
      </c>
      <c r="C323" s="524">
        <v>1140224206</v>
      </c>
      <c r="D323" s="511" t="s">
        <v>311</v>
      </c>
      <c r="E323" s="57" t="s">
        <v>147</v>
      </c>
      <c r="F323" s="57" t="s">
        <v>199</v>
      </c>
      <c r="G323" s="70">
        <f>IF(F323="I",IFERROR(VLOOKUP(C323,'BG 092021'!B:D,3,FALSE),0),0)</f>
        <v>-140931237</v>
      </c>
      <c r="H323" s="58" t="s">
        <v>197</v>
      </c>
      <c r="I323" s="58">
        <f>IF(F323="I",IFERROR(VLOOKUP(C323,'BG 092021'!B:F,5,FALSE),0),0)</f>
        <v>-20437.260000000009</v>
      </c>
      <c r="J323" s="58"/>
      <c r="K323" s="70">
        <v>-99523693</v>
      </c>
      <c r="L323" s="58"/>
      <c r="M323" s="58">
        <v>-14440.55</v>
      </c>
      <c r="N323" s="58"/>
      <c r="O323" s="70"/>
      <c r="P323" s="58"/>
      <c r="Q323" s="58"/>
      <c r="R323" s="58"/>
    </row>
    <row r="324" spans="1:18" ht="12" customHeight="1">
      <c r="A324" s="511" t="s">
        <v>3</v>
      </c>
      <c r="B324" s="511" t="s">
        <v>72</v>
      </c>
      <c r="C324" s="524">
        <v>1140224207</v>
      </c>
      <c r="D324" s="511" t="s">
        <v>312</v>
      </c>
      <c r="E324" s="57" t="s">
        <v>6</v>
      </c>
      <c r="F324" s="57" t="s">
        <v>199</v>
      </c>
      <c r="G324" s="70">
        <f>IF(F324="I",IFERROR(VLOOKUP(C324,'BG 092021'!B:D,3,FALSE),0),0)</f>
        <v>-670928027</v>
      </c>
      <c r="H324" s="58" t="s">
        <v>197</v>
      </c>
      <c r="I324" s="58">
        <f>IF(F324="I",IFERROR(VLOOKUP(C324,'BG 092021'!B:F,5,FALSE),0),0)</f>
        <v>-97295.169999999925</v>
      </c>
      <c r="J324" s="58"/>
      <c r="K324" s="70">
        <v>0</v>
      </c>
      <c r="L324" s="58"/>
      <c r="M324" s="58">
        <v>0</v>
      </c>
      <c r="N324" s="58"/>
      <c r="O324" s="70"/>
      <c r="P324" s="58"/>
      <c r="Q324" s="58"/>
      <c r="R324" s="58"/>
    </row>
    <row r="325" spans="1:18" ht="12" customHeight="1">
      <c r="A325" s="511" t="s">
        <v>3</v>
      </c>
      <c r="B325" s="511" t="s">
        <v>72</v>
      </c>
      <c r="C325" s="524">
        <v>1140224208</v>
      </c>
      <c r="D325" s="511" t="s">
        <v>313</v>
      </c>
      <c r="E325" s="57" t="s">
        <v>147</v>
      </c>
      <c r="F325" s="57" t="s">
        <v>199</v>
      </c>
      <c r="G325" s="70">
        <f>IF(F325="I",IFERROR(VLOOKUP(C325,'BG 092021'!B:D,3,FALSE),0),0)</f>
        <v>-238046809</v>
      </c>
      <c r="H325" s="58" t="s">
        <v>197</v>
      </c>
      <c r="I325" s="58">
        <f>IF(F325="I",IFERROR(VLOOKUP(C325,'BG 092021'!B:F,5,FALSE),0),0)</f>
        <v>-34520.550000000003</v>
      </c>
      <c r="J325" s="58"/>
      <c r="K325" s="70">
        <v>0</v>
      </c>
      <c r="L325" s="58"/>
      <c r="M325" s="58">
        <v>0</v>
      </c>
      <c r="N325" s="58"/>
      <c r="O325" s="70"/>
      <c r="P325" s="58"/>
      <c r="Q325" s="58"/>
      <c r="R325" s="58"/>
    </row>
    <row r="326" spans="1:18" ht="12" customHeight="1">
      <c r="A326" s="511" t="s">
        <v>3</v>
      </c>
      <c r="B326" s="511"/>
      <c r="C326" s="524">
        <v>1140224209</v>
      </c>
      <c r="D326" s="511" t="s">
        <v>617</v>
      </c>
      <c r="E326" s="57" t="s">
        <v>6</v>
      </c>
      <c r="F326" s="57" t="s">
        <v>199</v>
      </c>
      <c r="G326" s="70">
        <f>IF(F326="I",IFERROR(VLOOKUP(C326,'BG 092021'!B:D,3,FALSE),0),0)</f>
        <v>0</v>
      </c>
      <c r="H326" s="58" t="s">
        <v>197</v>
      </c>
      <c r="I326" s="58">
        <f>IF(F326="I",IFERROR(VLOOKUP(C326,'BG 092021'!B:F,5,FALSE),0),0)</f>
        <v>0</v>
      </c>
      <c r="J326" s="58"/>
      <c r="K326" s="70">
        <v>0</v>
      </c>
      <c r="L326" s="58"/>
      <c r="M326" s="58">
        <v>0</v>
      </c>
      <c r="N326" s="58"/>
      <c r="O326" s="70"/>
      <c r="P326" s="58"/>
      <c r="Q326" s="58"/>
      <c r="R326" s="58"/>
    </row>
    <row r="327" spans="1:18" ht="12" customHeight="1">
      <c r="A327" s="511" t="s">
        <v>3</v>
      </c>
      <c r="B327" s="511"/>
      <c r="C327" s="524">
        <v>1140224210</v>
      </c>
      <c r="D327" s="511" t="s">
        <v>618</v>
      </c>
      <c r="E327" s="57" t="s">
        <v>147</v>
      </c>
      <c r="F327" s="57" t="s">
        <v>199</v>
      </c>
      <c r="G327" s="70">
        <f>IF(F327="I",IFERROR(VLOOKUP(C327,'BG 092021'!B:D,3,FALSE),0),0)</f>
        <v>0</v>
      </c>
      <c r="H327" s="58" t="s">
        <v>197</v>
      </c>
      <c r="I327" s="58">
        <f>IF(F327="I",IFERROR(VLOOKUP(C327,'BG 092021'!B:F,5,FALSE),0),0)</f>
        <v>0</v>
      </c>
      <c r="J327" s="58"/>
      <c r="K327" s="70">
        <v>0</v>
      </c>
      <c r="L327" s="58"/>
      <c r="M327" s="58">
        <v>0</v>
      </c>
      <c r="N327" s="58"/>
      <c r="O327" s="70"/>
      <c r="P327" s="58"/>
      <c r="Q327" s="58"/>
      <c r="R327" s="58"/>
    </row>
    <row r="328" spans="1:18" ht="12" customHeight="1">
      <c r="A328" s="511" t="s">
        <v>3</v>
      </c>
      <c r="B328" s="511"/>
      <c r="C328" s="524">
        <v>1140224211</v>
      </c>
      <c r="D328" s="511" t="s">
        <v>619</v>
      </c>
      <c r="E328" s="57" t="s">
        <v>6</v>
      </c>
      <c r="F328" s="57" t="s">
        <v>199</v>
      </c>
      <c r="G328" s="70">
        <f>IF(F328="I",IFERROR(VLOOKUP(C328,'BG 092021'!B:D,3,FALSE),0),0)</f>
        <v>0</v>
      </c>
      <c r="H328" s="58" t="s">
        <v>197</v>
      </c>
      <c r="I328" s="58">
        <f>IF(F328="I",IFERROR(VLOOKUP(C328,'BG 092021'!B:F,5,FALSE),0),0)</f>
        <v>0</v>
      </c>
      <c r="J328" s="58"/>
      <c r="K328" s="70">
        <v>0</v>
      </c>
      <c r="L328" s="58"/>
      <c r="M328" s="58">
        <v>0</v>
      </c>
      <c r="N328" s="58"/>
      <c r="O328" s="70"/>
      <c r="P328" s="58"/>
      <c r="Q328" s="58"/>
      <c r="R328" s="58"/>
    </row>
    <row r="329" spans="1:18" ht="12" customHeight="1">
      <c r="A329" s="511" t="s">
        <v>3</v>
      </c>
      <c r="B329" s="511"/>
      <c r="C329" s="524">
        <v>1140224212</v>
      </c>
      <c r="D329" s="511" t="s">
        <v>620</v>
      </c>
      <c r="E329" s="57" t="s">
        <v>147</v>
      </c>
      <c r="F329" s="57" t="s">
        <v>199</v>
      </c>
      <c r="G329" s="70">
        <f>IF(F329="I",IFERROR(VLOOKUP(C329,'BG 092021'!B:D,3,FALSE),0),0)</f>
        <v>0</v>
      </c>
      <c r="H329" s="58" t="s">
        <v>197</v>
      </c>
      <c r="I329" s="58">
        <f>IF(F329="I",IFERROR(VLOOKUP(C329,'BG 092021'!B:F,5,FALSE),0),0)</f>
        <v>0</v>
      </c>
      <c r="J329" s="58"/>
      <c r="K329" s="70">
        <v>0</v>
      </c>
      <c r="L329" s="58"/>
      <c r="M329" s="58">
        <v>0</v>
      </c>
      <c r="N329" s="58"/>
      <c r="O329" s="70"/>
      <c r="P329" s="58"/>
      <c r="Q329" s="58"/>
      <c r="R329" s="58"/>
    </row>
    <row r="330" spans="1:18" ht="12" customHeight="1">
      <c r="A330" s="511" t="s">
        <v>3</v>
      </c>
      <c r="B330" s="511" t="s">
        <v>72</v>
      </c>
      <c r="C330" s="524">
        <v>1140224213</v>
      </c>
      <c r="D330" s="511" t="s">
        <v>621</v>
      </c>
      <c r="E330" s="57" t="s">
        <v>6</v>
      </c>
      <c r="F330" s="57" t="s">
        <v>199</v>
      </c>
      <c r="G330" s="70">
        <f>IF(F330="I",IFERROR(VLOOKUP(C330,'BG 092021'!B:D,3,FALSE),0),0)</f>
        <v>-421785000</v>
      </c>
      <c r="H330" s="58" t="s">
        <v>197</v>
      </c>
      <c r="I330" s="58">
        <f>IF(F330="I",IFERROR(VLOOKUP(C330,'BG 092021'!B:F,5,FALSE),0),0)</f>
        <v>-61165.489999999758</v>
      </c>
      <c r="J330" s="58"/>
      <c r="K330" s="70">
        <v>0</v>
      </c>
      <c r="L330" s="58"/>
      <c r="M330" s="58">
        <v>0</v>
      </c>
      <c r="N330" s="58"/>
      <c r="O330" s="70"/>
      <c r="P330" s="58"/>
      <c r="Q330" s="58"/>
      <c r="R330" s="58"/>
    </row>
    <row r="331" spans="1:18" ht="12" customHeight="1">
      <c r="A331" s="511" t="s">
        <v>3</v>
      </c>
      <c r="B331" s="511"/>
      <c r="C331" s="524">
        <v>1140224214</v>
      </c>
      <c r="D331" s="511" t="s">
        <v>622</v>
      </c>
      <c r="E331" s="57" t="s">
        <v>147</v>
      </c>
      <c r="F331" s="57" t="s">
        <v>199</v>
      </c>
      <c r="G331" s="70">
        <f>IF(F331="I",IFERROR(VLOOKUP(C331,'BG 092021'!B:D,3,FALSE),0),0)</f>
        <v>0</v>
      </c>
      <c r="H331" s="58" t="s">
        <v>197</v>
      </c>
      <c r="I331" s="58">
        <f>IF(F331="I",IFERROR(VLOOKUP(C331,'BG 092021'!B:F,5,FALSE),0),0)</f>
        <v>0</v>
      </c>
      <c r="J331" s="58"/>
      <c r="K331" s="70">
        <v>0</v>
      </c>
      <c r="L331" s="58"/>
      <c r="M331" s="58">
        <v>0</v>
      </c>
      <c r="N331" s="58"/>
      <c r="O331" s="70"/>
      <c r="P331" s="58"/>
      <c r="Q331" s="58"/>
      <c r="R331" s="58"/>
    </row>
    <row r="332" spans="1:18" ht="12" customHeight="1">
      <c r="A332" s="511" t="s">
        <v>3</v>
      </c>
      <c r="B332" s="511"/>
      <c r="C332" s="524">
        <v>1140224215</v>
      </c>
      <c r="D332" s="511" t="s">
        <v>623</v>
      </c>
      <c r="E332" s="57" t="s">
        <v>6</v>
      </c>
      <c r="F332" s="57" t="s">
        <v>199</v>
      </c>
      <c r="G332" s="70">
        <f>IF(F332="I",IFERROR(VLOOKUP(C332,'BG 092021'!B:D,3,FALSE),0),0)</f>
        <v>0</v>
      </c>
      <c r="H332" s="58" t="s">
        <v>197</v>
      </c>
      <c r="I332" s="58">
        <f>IF(F332="I",IFERROR(VLOOKUP(C332,'BG 092021'!B:F,5,FALSE),0),0)</f>
        <v>0</v>
      </c>
      <c r="J332" s="58"/>
      <c r="K332" s="70">
        <v>0</v>
      </c>
      <c r="L332" s="58"/>
      <c r="M332" s="58">
        <v>0</v>
      </c>
      <c r="N332" s="58"/>
      <c r="O332" s="70"/>
      <c r="P332" s="58"/>
      <c r="Q332" s="58"/>
      <c r="R332" s="58"/>
    </row>
    <row r="333" spans="1:18" ht="12" customHeight="1">
      <c r="A333" s="511" t="s">
        <v>3</v>
      </c>
      <c r="B333" s="511"/>
      <c r="C333" s="524">
        <v>1140224216</v>
      </c>
      <c r="D333" s="511" t="s">
        <v>624</v>
      </c>
      <c r="E333" s="57" t="s">
        <v>147</v>
      </c>
      <c r="F333" s="57" t="s">
        <v>199</v>
      </c>
      <c r="G333" s="70">
        <f>IF(F333="I",IFERROR(VLOOKUP(C333,'BG 092021'!B:D,3,FALSE),0),0)</f>
        <v>0</v>
      </c>
      <c r="H333" s="58" t="s">
        <v>197</v>
      </c>
      <c r="I333" s="58">
        <f>IF(F333="I",IFERROR(VLOOKUP(C333,'BG 092021'!B:F,5,FALSE),0),0)</f>
        <v>0</v>
      </c>
      <c r="J333" s="58"/>
      <c r="K333" s="70">
        <v>0</v>
      </c>
      <c r="L333" s="58"/>
      <c r="M333" s="58">
        <v>0</v>
      </c>
      <c r="N333" s="58"/>
      <c r="O333" s="70"/>
      <c r="P333" s="58"/>
      <c r="Q333" s="58"/>
      <c r="R333" s="58"/>
    </row>
    <row r="334" spans="1:18" ht="12" customHeight="1">
      <c r="A334" s="511" t="s">
        <v>3</v>
      </c>
      <c r="B334" s="511" t="s">
        <v>72</v>
      </c>
      <c r="C334" s="524">
        <v>1140224217</v>
      </c>
      <c r="D334" s="511" t="s">
        <v>625</v>
      </c>
      <c r="E334" s="57" t="s">
        <v>6</v>
      </c>
      <c r="F334" s="57" t="s">
        <v>199</v>
      </c>
      <c r="G334" s="70">
        <f>IF(F334="I",IFERROR(VLOOKUP(C334,'BG 092021'!B:D,3,FALSE),0),0)</f>
        <v>0</v>
      </c>
      <c r="H334" s="58" t="s">
        <v>197</v>
      </c>
      <c r="I334" s="58">
        <f>IF(F334="I",IFERROR(VLOOKUP(C334,'BG 092021'!B:F,5,FALSE),0),0)</f>
        <v>0</v>
      </c>
      <c r="J334" s="58"/>
      <c r="K334" s="70">
        <v>0</v>
      </c>
      <c r="L334" s="58"/>
      <c r="M334" s="58">
        <v>0</v>
      </c>
      <c r="N334" s="58"/>
      <c r="O334" s="70"/>
      <c r="P334" s="58"/>
      <c r="Q334" s="58"/>
      <c r="R334" s="58"/>
    </row>
    <row r="335" spans="1:18" ht="12" customHeight="1">
      <c r="A335" s="511" t="s">
        <v>3</v>
      </c>
      <c r="B335" s="511" t="s">
        <v>72</v>
      </c>
      <c r="C335" s="524">
        <v>1140224218</v>
      </c>
      <c r="D335" s="511" t="s">
        <v>314</v>
      </c>
      <c r="E335" s="57" t="s">
        <v>147</v>
      </c>
      <c r="F335" s="57" t="s">
        <v>199</v>
      </c>
      <c r="G335" s="70">
        <f>IF(F335="I",IFERROR(VLOOKUP(C335,'BG 092021'!B:D,3,FALSE),0),0)</f>
        <v>0</v>
      </c>
      <c r="H335" s="58" t="s">
        <v>197</v>
      </c>
      <c r="I335" s="58">
        <f>IF(F335="I",IFERROR(VLOOKUP(C335,'BG 092021'!B:F,5,FALSE),0),0)</f>
        <v>0</v>
      </c>
      <c r="J335" s="58"/>
      <c r="K335" s="70">
        <v>0</v>
      </c>
      <c r="L335" s="58"/>
      <c r="M335" s="58">
        <v>0</v>
      </c>
      <c r="N335" s="58"/>
      <c r="O335" s="70"/>
      <c r="P335" s="58"/>
      <c r="Q335" s="58"/>
      <c r="R335" s="58"/>
    </row>
    <row r="336" spans="1:18" ht="12" customHeight="1">
      <c r="A336" s="511" t="s">
        <v>3</v>
      </c>
      <c r="B336" s="511"/>
      <c r="C336" s="524">
        <v>1140224219</v>
      </c>
      <c r="D336" s="511" t="s">
        <v>626</v>
      </c>
      <c r="E336" s="57" t="s">
        <v>6</v>
      </c>
      <c r="F336" s="57" t="s">
        <v>199</v>
      </c>
      <c r="G336" s="70">
        <f>IF(F336="I",IFERROR(VLOOKUP(C336,'BG 092021'!B:D,3,FALSE),0),0)</f>
        <v>0</v>
      </c>
      <c r="H336" s="58" t="s">
        <v>197</v>
      </c>
      <c r="I336" s="58">
        <f>IF(F336="I",IFERROR(VLOOKUP(C336,'BG 092021'!B:F,5,FALSE),0),0)</f>
        <v>0</v>
      </c>
      <c r="J336" s="58"/>
      <c r="K336" s="70">
        <v>0</v>
      </c>
      <c r="L336" s="58"/>
      <c r="M336" s="58">
        <v>0</v>
      </c>
      <c r="N336" s="58"/>
      <c r="O336" s="70"/>
      <c r="P336" s="58"/>
      <c r="Q336" s="58"/>
      <c r="R336" s="58"/>
    </row>
    <row r="337" spans="1:18" ht="12" customHeight="1">
      <c r="A337" s="511" t="s">
        <v>3</v>
      </c>
      <c r="B337" s="511"/>
      <c r="C337" s="524">
        <v>1140224220</v>
      </c>
      <c r="D337" s="511" t="s">
        <v>627</v>
      </c>
      <c r="E337" s="57" t="s">
        <v>147</v>
      </c>
      <c r="F337" s="57" t="s">
        <v>199</v>
      </c>
      <c r="G337" s="70">
        <f>IF(F337="I",IFERROR(VLOOKUP(C337,'BG 092021'!B:D,3,FALSE),0),0)</f>
        <v>0</v>
      </c>
      <c r="H337" s="58" t="s">
        <v>197</v>
      </c>
      <c r="I337" s="58">
        <f>IF(F337="I",IFERROR(VLOOKUP(C337,'BG 092021'!B:F,5,FALSE),0),0)</f>
        <v>0</v>
      </c>
      <c r="J337" s="58"/>
      <c r="K337" s="70">
        <v>0</v>
      </c>
      <c r="L337" s="58"/>
      <c r="M337" s="58">
        <v>0</v>
      </c>
      <c r="N337" s="58"/>
      <c r="O337" s="70"/>
      <c r="P337" s="58"/>
      <c r="Q337" s="58"/>
      <c r="R337" s="58"/>
    </row>
    <row r="338" spans="1:18" ht="12" customHeight="1">
      <c r="A338" s="511" t="s">
        <v>3</v>
      </c>
      <c r="B338" s="511"/>
      <c r="C338" s="524">
        <v>1140224221</v>
      </c>
      <c r="D338" s="511" t="s">
        <v>628</v>
      </c>
      <c r="E338" s="57" t="s">
        <v>6</v>
      </c>
      <c r="F338" s="57" t="s">
        <v>199</v>
      </c>
      <c r="G338" s="70">
        <f>IF(F338="I",IFERROR(VLOOKUP(C338,'BG 092021'!B:D,3,FALSE),0),0)</f>
        <v>0</v>
      </c>
      <c r="H338" s="58" t="s">
        <v>197</v>
      </c>
      <c r="I338" s="58">
        <f>IF(F338="I",IFERROR(VLOOKUP(C338,'BG 092021'!B:F,5,FALSE),0),0)</f>
        <v>0</v>
      </c>
      <c r="J338" s="58"/>
      <c r="K338" s="70">
        <v>0</v>
      </c>
      <c r="L338" s="58"/>
      <c r="M338" s="58">
        <v>0</v>
      </c>
      <c r="N338" s="58"/>
      <c r="O338" s="70"/>
      <c r="P338" s="58"/>
      <c r="Q338" s="58"/>
      <c r="R338" s="58"/>
    </row>
    <row r="339" spans="1:18" ht="12" customHeight="1">
      <c r="A339" s="511" t="s">
        <v>3</v>
      </c>
      <c r="B339" s="511"/>
      <c r="C339" s="524">
        <v>1140224222</v>
      </c>
      <c r="D339" s="511" t="s">
        <v>629</v>
      </c>
      <c r="E339" s="57" t="s">
        <v>147</v>
      </c>
      <c r="F339" s="57" t="s">
        <v>199</v>
      </c>
      <c r="G339" s="70">
        <f>IF(F339="I",IFERROR(VLOOKUP(C339,'BG 092021'!B:D,3,FALSE),0),0)</f>
        <v>0</v>
      </c>
      <c r="H339" s="58" t="s">
        <v>197</v>
      </c>
      <c r="I339" s="58">
        <f>IF(F339="I",IFERROR(VLOOKUP(C339,'BG 092021'!B:F,5,FALSE),0),0)</f>
        <v>0</v>
      </c>
      <c r="J339" s="58"/>
      <c r="K339" s="70">
        <v>0</v>
      </c>
      <c r="L339" s="58"/>
      <c r="M339" s="58">
        <v>0</v>
      </c>
      <c r="N339" s="58"/>
      <c r="O339" s="70"/>
      <c r="P339" s="58"/>
      <c r="Q339" s="58"/>
      <c r="R339" s="58"/>
    </row>
    <row r="340" spans="1:18" ht="12" customHeight="1">
      <c r="A340" s="511" t="s">
        <v>3</v>
      </c>
      <c r="B340" s="511"/>
      <c r="C340" s="524">
        <v>1140224223</v>
      </c>
      <c r="D340" s="511" t="s">
        <v>630</v>
      </c>
      <c r="E340" s="57" t="s">
        <v>6</v>
      </c>
      <c r="F340" s="57" t="s">
        <v>199</v>
      </c>
      <c r="G340" s="70">
        <f>IF(F340="I",IFERROR(VLOOKUP(C340,'BG 092021'!B:D,3,FALSE),0),0)</f>
        <v>0</v>
      </c>
      <c r="H340" s="58" t="s">
        <v>197</v>
      </c>
      <c r="I340" s="58">
        <f>IF(F340="I",IFERROR(VLOOKUP(C340,'BG 092021'!B:F,5,FALSE),0),0)</f>
        <v>0</v>
      </c>
      <c r="J340" s="58"/>
      <c r="K340" s="70">
        <v>0</v>
      </c>
      <c r="L340" s="58"/>
      <c r="M340" s="58">
        <v>0</v>
      </c>
      <c r="N340" s="58"/>
      <c r="O340" s="70"/>
      <c r="P340" s="58"/>
      <c r="Q340" s="58"/>
      <c r="R340" s="58"/>
    </row>
    <row r="341" spans="1:18" ht="12" customHeight="1">
      <c r="A341" s="511" t="s">
        <v>3</v>
      </c>
      <c r="B341" s="511"/>
      <c r="C341" s="524">
        <v>1140224224</v>
      </c>
      <c r="D341" s="511" t="s">
        <v>631</v>
      </c>
      <c r="E341" s="57" t="s">
        <v>147</v>
      </c>
      <c r="F341" s="57" t="s">
        <v>199</v>
      </c>
      <c r="G341" s="70">
        <f>IF(F341="I",IFERROR(VLOOKUP(C341,'BG 092021'!B:D,3,FALSE),0),0)</f>
        <v>0</v>
      </c>
      <c r="H341" s="58" t="s">
        <v>197</v>
      </c>
      <c r="I341" s="58">
        <f>IF(F341="I",IFERROR(VLOOKUP(C341,'BG 092021'!B:F,5,FALSE),0),0)</f>
        <v>0</v>
      </c>
      <c r="J341" s="58"/>
      <c r="K341" s="70">
        <v>0</v>
      </c>
      <c r="L341" s="58"/>
      <c r="M341" s="58">
        <v>0</v>
      </c>
      <c r="N341" s="58"/>
      <c r="O341" s="70"/>
      <c r="P341" s="58"/>
      <c r="Q341" s="58"/>
      <c r="R341" s="58"/>
    </row>
    <row r="342" spans="1:18" ht="12" customHeight="1">
      <c r="A342" s="511" t="s">
        <v>3</v>
      </c>
      <c r="B342" s="511"/>
      <c r="C342" s="524">
        <v>1140224225</v>
      </c>
      <c r="D342" s="511" t="s">
        <v>632</v>
      </c>
      <c r="E342" s="57" t="s">
        <v>6</v>
      </c>
      <c r="F342" s="57" t="s">
        <v>199</v>
      </c>
      <c r="G342" s="70">
        <f>IF(F342="I",IFERROR(VLOOKUP(C342,'BG 092021'!B:D,3,FALSE),0),0)</f>
        <v>0</v>
      </c>
      <c r="H342" s="58" t="s">
        <v>197</v>
      </c>
      <c r="I342" s="58">
        <f>IF(F342="I",IFERROR(VLOOKUP(C342,'BG 092021'!B:F,5,FALSE),0),0)</f>
        <v>0</v>
      </c>
      <c r="J342" s="58"/>
      <c r="K342" s="70">
        <v>0</v>
      </c>
      <c r="L342" s="58"/>
      <c r="M342" s="58">
        <v>0</v>
      </c>
      <c r="N342" s="58"/>
      <c r="O342" s="70"/>
      <c r="P342" s="58"/>
      <c r="Q342" s="58"/>
      <c r="R342" s="58"/>
    </row>
    <row r="343" spans="1:18" ht="12" customHeight="1">
      <c r="A343" s="511" t="s">
        <v>3</v>
      </c>
      <c r="B343" s="511"/>
      <c r="C343" s="524">
        <v>1140224226</v>
      </c>
      <c r="D343" s="511" t="s">
        <v>633</v>
      </c>
      <c r="E343" s="57" t="s">
        <v>147</v>
      </c>
      <c r="F343" s="57" t="s">
        <v>199</v>
      </c>
      <c r="G343" s="70">
        <f>IF(F343="I",IFERROR(VLOOKUP(C343,'BG 092021'!B:D,3,FALSE),0),0)</f>
        <v>0</v>
      </c>
      <c r="H343" s="58" t="s">
        <v>197</v>
      </c>
      <c r="I343" s="58">
        <f>IF(F343="I",IFERROR(VLOOKUP(C343,'BG 092021'!B:F,5,FALSE),0),0)</f>
        <v>0</v>
      </c>
      <c r="J343" s="58"/>
      <c r="K343" s="70">
        <v>0</v>
      </c>
      <c r="L343" s="58"/>
      <c r="M343" s="58">
        <v>0</v>
      </c>
      <c r="N343" s="58"/>
      <c r="O343" s="70"/>
      <c r="P343" s="58"/>
      <c r="Q343" s="58"/>
      <c r="R343" s="58"/>
    </row>
    <row r="344" spans="1:18" ht="12" customHeight="1">
      <c r="A344" s="511" t="s">
        <v>3</v>
      </c>
      <c r="B344" s="511"/>
      <c r="C344" s="524">
        <v>1140224227</v>
      </c>
      <c r="D344" s="511" t="s">
        <v>634</v>
      </c>
      <c r="E344" s="57" t="s">
        <v>6</v>
      </c>
      <c r="F344" s="57" t="s">
        <v>199</v>
      </c>
      <c r="G344" s="70">
        <f>IF(F344="I",IFERROR(VLOOKUP(C344,'BG 092021'!B:D,3,FALSE),0),0)</f>
        <v>0</v>
      </c>
      <c r="H344" s="58" t="s">
        <v>197</v>
      </c>
      <c r="I344" s="58">
        <f>IF(F344="I",IFERROR(VLOOKUP(C344,'BG 092021'!B:F,5,FALSE),0),0)</f>
        <v>0</v>
      </c>
      <c r="J344" s="58"/>
      <c r="K344" s="70">
        <v>0</v>
      </c>
      <c r="L344" s="58"/>
      <c r="M344" s="58">
        <v>0</v>
      </c>
      <c r="N344" s="58"/>
      <c r="O344" s="70"/>
      <c r="P344" s="58"/>
      <c r="Q344" s="58"/>
      <c r="R344" s="58"/>
    </row>
    <row r="345" spans="1:18" ht="12" customHeight="1">
      <c r="A345" s="511" t="s">
        <v>3</v>
      </c>
      <c r="B345" s="511"/>
      <c r="C345" s="524">
        <v>1140224228</v>
      </c>
      <c r="D345" s="511" t="s">
        <v>635</v>
      </c>
      <c r="E345" s="57" t="s">
        <v>147</v>
      </c>
      <c r="F345" s="57" t="s">
        <v>199</v>
      </c>
      <c r="G345" s="70">
        <f>IF(F345="I",IFERROR(VLOOKUP(C345,'BG 092021'!B:D,3,FALSE),0),0)</f>
        <v>0</v>
      </c>
      <c r="H345" s="58" t="s">
        <v>197</v>
      </c>
      <c r="I345" s="58">
        <f>IF(F345="I",IFERROR(VLOOKUP(C345,'BG 092021'!B:F,5,FALSE),0),0)</f>
        <v>0</v>
      </c>
      <c r="J345" s="58"/>
      <c r="K345" s="70">
        <v>0</v>
      </c>
      <c r="L345" s="58"/>
      <c r="M345" s="58">
        <v>0</v>
      </c>
      <c r="N345" s="58"/>
      <c r="O345" s="70"/>
      <c r="P345" s="58"/>
      <c r="Q345" s="58"/>
      <c r="R345" s="58"/>
    </row>
    <row r="346" spans="1:18" ht="12" customHeight="1">
      <c r="A346" s="511" t="s">
        <v>3</v>
      </c>
      <c r="B346" s="511" t="s">
        <v>72</v>
      </c>
      <c r="C346" s="524">
        <v>1140224229</v>
      </c>
      <c r="D346" s="511" t="s">
        <v>636</v>
      </c>
      <c r="E346" s="57" t="s">
        <v>6</v>
      </c>
      <c r="F346" s="57" t="s">
        <v>199</v>
      </c>
      <c r="G346" s="70">
        <f>IF(F346="I",IFERROR(VLOOKUP(C346,'BG 092021'!B:D,3,FALSE),0),0)</f>
        <v>-796963129</v>
      </c>
      <c r="H346" s="58" t="s">
        <v>197</v>
      </c>
      <c r="I346" s="58">
        <f>IF(F346="I",IFERROR(VLOOKUP(C346,'BG 092021'!B:F,5,FALSE),0),0)</f>
        <v>-115572.25</v>
      </c>
      <c r="J346" s="58"/>
      <c r="K346" s="70">
        <v>0</v>
      </c>
      <c r="L346" s="58"/>
      <c r="M346" s="58">
        <v>0</v>
      </c>
      <c r="N346" s="58"/>
      <c r="O346" s="70"/>
      <c r="P346" s="58"/>
      <c r="Q346" s="58"/>
      <c r="R346" s="58"/>
    </row>
    <row r="347" spans="1:18" ht="12" customHeight="1">
      <c r="A347" s="511" t="s">
        <v>3</v>
      </c>
      <c r="B347" s="511"/>
      <c r="C347" s="524">
        <v>1140224230</v>
      </c>
      <c r="D347" s="511" t="s">
        <v>637</v>
      </c>
      <c r="E347" s="57" t="s">
        <v>147</v>
      </c>
      <c r="F347" s="57" t="s">
        <v>199</v>
      </c>
      <c r="G347" s="70">
        <f>IF(F347="I",IFERROR(VLOOKUP(C347,'BG 092021'!B:D,3,FALSE),0),0)</f>
        <v>0</v>
      </c>
      <c r="H347" s="58" t="s">
        <v>197</v>
      </c>
      <c r="I347" s="58">
        <f>IF(F347="I",IFERROR(VLOOKUP(C347,'BG 092021'!B:F,5,FALSE),0),0)</f>
        <v>0</v>
      </c>
      <c r="J347" s="58"/>
      <c r="K347" s="70">
        <v>0</v>
      </c>
      <c r="L347" s="58"/>
      <c r="M347" s="58">
        <v>0</v>
      </c>
      <c r="N347" s="58"/>
      <c r="O347" s="70"/>
      <c r="P347" s="58"/>
      <c r="Q347" s="58"/>
      <c r="R347" s="58"/>
    </row>
    <row r="348" spans="1:18" ht="12" customHeight="1">
      <c r="A348" s="511" t="s">
        <v>3</v>
      </c>
      <c r="B348" s="511"/>
      <c r="C348" s="524">
        <v>1140225</v>
      </c>
      <c r="D348" s="511" t="s">
        <v>638</v>
      </c>
      <c r="E348" s="57" t="s">
        <v>6</v>
      </c>
      <c r="F348" s="57" t="s">
        <v>198</v>
      </c>
      <c r="G348" s="70">
        <f>IF(F348="I",IFERROR(VLOOKUP(C348,'BG 092021'!B:D,3,FALSE),0),0)</f>
        <v>0</v>
      </c>
      <c r="H348" s="58" t="s">
        <v>197</v>
      </c>
      <c r="I348" s="58">
        <f>IF(F348="I",IFERROR(VLOOKUP(C348,'BG 092021'!B:F,5,FALSE),0),0)</f>
        <v>0</v>
      </c>
      <c r="J348" s="58"/>
      <c r="K348" s="70">
        <v>0</v>
      </c>
      <c r="L348" s="58"/>
      <c r="M348" s="58">
        <v>0</v>
      </c>
      <c r="N348" s="58"/>
      <c r="O348" s="70"/>
      <c r="P348" s="58"/>
      <c r="Q348" s="58"/>
      <c r="R348" s="58"/>
    </row>
    <row r="349" spans="1:18" ht="12" customHeight="1">
      <c r="A349" s="511" t="s">
        <v>3</v>
      </c>
      <c r="B349" s="511"/>
      <c r="C349" s="524">
        <v>11402251</v>
      </c>
      <c r="D349" s="511" t="s">
        <v>638</v>
      </c>
      <c r="E349" s="57" t="s">
        <v>6</v>
      </c>
      <c r="F349" s="57" t="s">
        <v>198</v>
      </c>
      <c r="G349" s="70">
        <f>IF(F349="I",IFERROR(VLOOKUP(C349,'BG 092021'!B:D,3,FALSE),0),0)</f>
        <v>0</v>
      </c>
      <c r="H349" s="58" t="s">
        <v>197</v>
      </c>
      <c r="I349" s="58">
        <f>IF(F349="I",IFERROR(VLOOKUP(C349,'BG 092021'!B:F,5,FALSE),0),0)</f>
        <v>0</v>
      </c>
      <c r="J349" s="58"/>
      <c r="K349" s="70">
        <v>0</v>
      </c>
      <c r="L349" s="58"/>
      <c r="M349" s="58">
        <v>0</v>
      </c>
      <c r="N349" s="58"/>
      <c r="O349" s="70"/>
      <c r="P349" s="58"/>
      <c r="Q349" s="58"/>
      <c r="R349" s="58"/>
    </row>
    <row r="350" spans="1:18" ht="12" customHeight="1">
      <c r="A350" s="511" t="s">
        <v>3</v>
      </c>
      <c r="B350" s="511"/>
      <c r="C350" s="524">
        <v>1140225101</v>
      </c>
      <c r="D350" s="511" t="s">
        <v>639</v>
      </c>
      <c r="E350" s="57" t="s">
        <v>6</v>
      </c>
      <c r="F350" s="57" t="s">
        <v>199</v>
      </c>
      <c r="G350" s="70">
        <f>IF(F350="I",IFERROR(VLOOKUP(C350,'BG 092021'!B:D,3,FALSE),0),0)</f>
        <v>0</v>
      </c>
      <c r="H350" s="58" t="s">
        <v>197</v>
      </c>
      <c r="I350" s="58">
        <f>IF(F350="I",IFERROR(VLOOKUP(C350,'BG 092021'!B:F,5,FALSE),0),0)</f>
        <v>0</v>
      </c>
      <c r="J350" s="58"/>
      <c r="K350" s="70">
        <v>0</v>
      </c>
      <c r="L350" s="58"/>
      <c r="M350" s="58">
        <v>0</v>
      </c>
      <c r="N350" s="58"/>
      <c r="O350" s="70"/>
      <c r="P350" s="58"/>
      <c r="Q350" s="58"/>
      <c r="R350" s="58"/>
    </row>
    <row r="351" spans="1:18" ht="12" customHeight="1">
      <c r="A351" s="511" t="s">
        <v>3</v>
      </c>
      <c r="B351" s="511"/>
      <c r="C351" s="524">
        <v>1140225102</v>
      </c>
      <c r="D351" s="511" t="s">
        <v>640</v>
      </c>
      <c r="E351" s="57" t="s">
        <v>147</v>
      </c>
      <c r="F351" s="57" t="s">
        <v>199</v>
      </c>
      <c r="G351" s="70">
        <f>IF(F351="I",IFERROR(VLOOKUP(C351,'BG 092021'!B:D,3,FALSE),0),0)</f>
        <v>0</v>
      </c>
      <c r="H351" s="58" t="s">
        <v>197</v>
      </c>
      <c r="I351" s="58">
        <f>IF(F351="I",IFERROR(VLOOKUP(C351,'BG 092021'!B:F,5,FALSE),0),0)</f>
        <v>0</v>
      </c>
      <c r="J351" s="58"/>
      <c r="K351" s="70">
        <v>0</v>
      </c>
      <c r="L351" s="58"/>
      <c r="M351" s="58">
        <v>0</v>
      </c>
      <c r="N351" s="58"/>
      <c r="O351" s="70"/>
      <c r="P351" s="58"/>
      <c r="Q351" s="58"/>
      <c r="R351" s="58"/>
    </row>
    <row r="352" spans="1:18" ht="12" customHeight="1">
      <c r="A352" s="511" t="s">
        <v>3</v>
      </c>
      <c r="B352" s="511"/>
      <c r="C352" s="524">
        <v>1140225103</v>
      </c>
      <c r="D352" s="511" t="s">
        <v>641</v>
      </c>
      <c r="E352" s="57" t="s">
        <v>6</v>
      </c>
      <c r="F352" s="57" t="s">
        <v>199</v>
      </c>
      <c r="G352" s="70">
        <f>IF(F352="I",IFERROR(VLOOKUP(C352,'BG 092021'!B:D,3,FALSE),0),0)</f>
        <v>0</v>
      </c>
      <c r="H352" s="58" t="s">
        <v>197</v>
      </c>
      <c r="I352" s="58">
        <f>IF(F352="I",IFERROR(VLOOKUP(C352,'BG 092021'!B:F,5,FALSE),0),0)</f>
        <v>0</v>
      </c>
      <c r="J352" s="58"/>
      <c r="K352" s="70">
        <v>0</v>
      </c>
      <c r="L352" s="58"/>
      <c r="M352" s="58">
        <v>0</v>
      </c>
      <c r="N352" s="58"/>
      <c r="O352" s="70"/>
      <c r="P352" s="58"/>
      <c r="Q352" s="58"/>
      <c r="R352" s="58"/>
    </row>
    <row r="353" spans="1:18" ht="12" customHeight="1">
      <c r="A353" s="511" t="s">
        <v>3</v>
      </c>
      <c r="B353" s="511"/>
      <c r="C353" s="524">
        <v>1140225104</v>
      </c>
      <c r="D353" s="511" t="s">
        <v>642</v>
      </c>
      <c r="E353" s="57" t="s">
        <v>147</v>
      </c>
      <c r="F353" s="57" t="s">
        <v>199</v>
      </c>
      <c r="G353" s="70">
        <f>IF(F353="I",IFERROR(VLOOKUP(C353,'BG 092021'!B:D,3,FALSE),0),0)</f>
        <v>0</v>
      </c>
      <c r="H353" s="58" t="s">
        <v>197</v>
      </c>
      <c r="I353" s="58">
        <f>IF(F353="I",IFERROR(VLOOKUP(C353,'BG 092021'!B:F,5,FALSE),0),0)</f>
        <v>0</v>
      </c>
      <c r="J353" s="58"/>
      <c r="K353" s="70">
        <v>0</v>
      </c>
      <c r="L353" s="58"/>
      <c r="M353" s="58">
        <v>0</v>
      </c>
      <c r="N353" s="58"/>
      <c r="O353" s="70"/>
      <c r="P353" s="58"/>
      <c r="Q353" s="58"/>
      <c r="R353" s="58"/>
    </row>
    <row r="354" spans="1:18" ht="12" customHeight="1">
      <c r="A354" s="511" t="s">
        <v>3</v>
      </c>
      <c r="B354" s="511"/>
      <c r="C354" s="524">
        <v>1140225105</v>
      </c>
      <c r="D354" s="511" t="s">
        <v>643</v>
      </c>
      <c r="E354" s="57" t="s">
        <v>6</v>
      </c>
      <c r="F354" s="57" t="s">
        <v>199</v>
      </c>
      <c r="G354" s="70">
        <f>IF(F354="I",IFERROR(VLOOKUP(C354,'BG 092021'!B:D,3,FALSE),0),0)</f>
        <v>0</v>
      </c>
      <c r="H354" s="58" t="s">
        <v>197</v>
      </c>
      <c r="I354" s="58">
        <f>IF(F354="I",IFERROR(VLOOKUP(C354,'BG 092021'!B:F,5,FALSE),0),0)</f>
        <v>0</v>
      </c>
      <c r="J354" s="58"/>
      <c r="K354" s="70">
        <v>0</v>
      </c>
      <c r="L354" s="58"/>
      <c r="M354" s="58">
        <v>0</v>
      </c>
      <c r="N354" s="58"/>
      <c r="O354" s="70"/>
      <c r="P354" s="58"/>
      <c r="Q354" s="58"/>
      <c r="R354" s="58"/>
    </row>
    <row r="355" spans="1:18" ht="12" customHeight="1">
      <c r="A355" s="511" t="s">
        <v>3</v>
      </c>
      <c r="B355" s="511"/>
      <c r="C355" s="524">
        <v>1140225106</v>
      </c>
      <c r="D355" s="511" t="s">
        <v>644</v>
      </c>
      <c r="E355" s="57" t="s">
        <v>147</v>
      </c>
      <c r="F355" s="57" t="s">
        <v>199</v>
      </c>
      <c r="G355" s="70">
        <f>IF(F355="I",IFERROR(VLOOKUP(C355,'BG 092021'!B:D,3,FALSE),0),0)</f>
        <v>0</v>
      </c>
      <c r="H355" s="58" t="s">
        <v>197</v>
      </c>
      <c r="I355" s="58">
        <f>IF(F355="I",IFERROR(VLOOKUP(C355,'BG 092021'!B:F,5,FALSE),0),0)</f>
        <v>0</v>
      </c>
      <c r="J355" s="58"/>
      <c r="K355" s="70">
        <v>0</v>
      </c>
      <c r="L355" s="58"/>
      <c r="M355" s="58">
        <v>0</v>
      </c>
      <c r="N355" s="58"/>
      <c r="O355" s="70"/>
      <c r="P355" s="58"/>
      <c r="Q355" s="58"/>
      <c r="R355" s="58"/>
    </row>
    <row r="356" spans="1:18" ht="12" customHeight="1">
      <c r="A356" s="511" t="s">
        <v>3</v>
      </c>
      <c r="B356" s="511"/>
      <c r="C356" s="524">
        <v>1140225107</v>
      </c>
      <c r="D356" s="511" t="s">
        <v>645</v>
      </c>
      <c r="E356" s="57" t="s">
        <v>6</v>
      </c>
      <c r="F356" s="57" t="s">
        <v>199</v>
      </c>
      <c r="G356" s="70">
        <f>IF(F356="I",IFERROR(VLOOKUP(C356,'BG 092021'!B:D,3,FALSE),0),0)</f>
        <v>0</v>
      </c>
      <c r="H356" s="58" t="s">
        <v>197</v>
      </c>
      <c r="I356" s="58">
        <f>IF(F356="I",IFERROR(VLOOKUP(C356,'BG 092021'!B:F,5,FALSE),0),0)</f>
        <v>0</v>
      </c>
      <c r="J356" s="58"/>
      <c r="K356" s="70">
        <v>0</v>
      </c>
      <c r="L356" s="58"/>
      <c r="M356" s="58">
        <v>0</v>
      </c>
      <c r="N356" s="58"/>
      <c r="O356" s="70"/>
      <c r="P356" s="58"/>
      <c r="Q356" s="58"/>
      <c r="R356" s="58"/>
    </row>
    <row r="357" spans="1:18" ht="12" customHeight="1">
      <c r="A357" s="511" t="s">
        <v>3</v>
      </c>
      <c r="B357" s="511"/>
      <c r="C357" s="524">
        <v>1140225108</v>
      </c>
      <c r="D357" s="511" t="s">
        <v>646</v>
      </c>
      <c r="E357" s="57" t="s">
        <v>147</v>
      </c>
      <c r="F357" s="57" t="s">
        <v>199</v>
      </c>
      <c r="G357" s="70">
        <f>IF(F357="I",IFERROR(VLOOKUP(C357,'BG 092021'!B:D,3,FALSE),0),0)</f>
        <v>0</v>
      </c>
      <c r="H357" s="58" t="s">
        <v>197</v>
      </c>
      <c r="I357" s="58">
        <f>IF(F357="I",IFERROR(VLOOKUP(C357,'BG 092021'!B:F,5,FALSE),0),0)</f>
        <v>0</v>
      </c>
      <c r="J357" s="58"/>
      <c r="K357" s="70">
        <v>0</v>
      </c>
      <c r="L357" s="58"/>
      <c r="M357" s="58">
        <v>0</v>
      </c>
      <c r="N357" s="58"/>
      <c r="O357" s="70"/>
      <c r="P357" s="58"/>
      <c r="Q357" s="58"/>
      <c r="R357" s="58"/>
    </row>
    <row r="358" spans="1:18" ht="12" customHeight="1">
      <c r="A358" s="511" t="s">
        <v>3</v>
      </c>
      <c r="B358" s="511"/>
      <c r="C358" s="524">
        <v>1140225109</v>
      </c>
      <c r="D358" s="511" t="s">
        <v>647</v>
      </c>
      <c r="E358" s="57" t="s">
        <v>6</v>
      </c>
      <c r="F358" s="57" t="s">
        <v>199</v>
      </c>
      <c r="G358" s="70">
        <f>IF(F358="I",IFERROR(VLOOKUP(C358,'BG 092021'!B:D,3,FALSE),0),0)</f>
        <v>0</v>
      </c>
      <c r="H358" s="58" t="s">
        <v>197</v>
      </c>
      <c r="I358" s="58">
        <f>IF(F358="I",IFERROR(VLOOKUP(C358,'BG 092021'!B:F,5,FALSE),0),0)</f>
        <v>0</v>
      </c>
      <c r="J358" s="58"/>
      <c r="K358" s="70">
        <v>0</v>
      </c>
      <c r="L358" s="58"/>
      <c r="M358" s="58">
        <v>0</v>
      </c>
      <c r="N358" s="58"/>
      <c r="O358" s="70"/>
      <c r="P358" s="58"/>
      <c r="Q358" s="58"/>
      <c r="R358" s="58"/>
    </row>
    <row r="359" spans="1:18" ht="12" customHeight="1">
      <c r="A359" s="511" t="s">
        <v>3</v>
      </c>
      <c r="B359" s="511"/>
      <c r="C359" s="524">
        <v>1140225110</v>
      </c>
      <c r="D359" s="511" t="s">
        <v>648</v>
      </c>
      <c r="E359" s="57" t="s">
        <v>147</v>
      </c>
      <c r="F359" s="57" t="s">
        <v>199</v>
      </c>
      <c r="G359" s="70">
        <f>IF(F359="I",IFERROR(VLOOKUP(C359,'BG 092021'!B:D,3,FALSE),0),0)</f>
        <v>0</v>
      </c>
      <c r="H359" s="58" t="s">
        <v>197</v>
      </c>
      <c r="I359" s="58">
        <f>IF(F359="I",IFERROR(VLOOKUP(C359,'BG 092021'!B:F,5,FALSE),0),0)</f>
        <v>0</v>
      </c>
      <c r="J359" s="58"/>
      <c r="K359" s="70">
        <v>0</v>
      </c>
      <c r="L359" s="58"/>
      <c r="M359" s="58">
        <v>0</v>
      </c>
      <c r="N359" s="58"/>
      <c r="O359" s="70"/>
      <c r="P359" s="58"/>
      <c r="Q359" s="58"/>
      <c r="R359" s="58"/>
    </row>
    <row r="360" spans="1:18" ht="12" customHeight="1">
      <c r="A360" s="511" t="s">
        <v>3</v>
      </c>
      <c r="B360" s="511"/>
      <c r="C360" s="524">
        <v>1140225111</v>
      </c>
      <c r="D360" s="511" t="s">
        <v>649</v>
      </c>
      <c r="E360" s="57" t="s">
        <v>6</v>
      </c>
      <c r="F360" s="57" t="s">
        <v>199</v>
      </c>
      <c r="G360" s="70">
        <f>IF(F360="I",IFERROR(VLOOKUP(C360,'BG 092021'!B:D,3,FALSE),0),0)</f>
        <v>0</v>
      </c>
      <c r="H360" s="58" t="s">
        <v>197</v>
      </c>
      <c r="I360" s="58">
        <f>IF(F360="I",IFERROR(VLOOKUP(C360,'BG 092021'!B:F,5,FALSE),0),0)</f>
        <v>0</v>
      </c>
      <c r="J360" s="58"/>
      <c r="K360" s="70">
        <v>0</v>
      </c>
      <c r="L360" s="58"/>
      <c r="M360" s="58">
        <v>0</v>
      </c>
      <c r="N360" s="58"/>
      <c r="O360" s="70"/>
      <c r="P360" s="58"/>
      <c r="Q360" s="58"/>
      <c r="R360" s="58"/>
    </row>
    <row r="361" spans="1:18" ht="12" customHeight="1">
      <c r="A361" s="511" t="s">
        <v>3</v>
      </c>
      <c r="B361" s="511"/>
      <c r="C361" s="524">
        <v>1140225112</v>
      </c>
      <c r="D361" s="511" t="s">
        <v>650</v>
      </c>
      <c r="E361" s="57" t="s">
        <v>147</v>
      </c>
      <c r="F361" s="57" t="s">
        <v>199</v>
      </c>
      <c r="G361" s="70">
        <f>IF(F361="I",IFERROR(VLOOKUP(C361,'BG 092021'!B:D,3,FALSE),0),0)</f>
        <v>0</v>
      </c>
      <c r="H361" s="58" t="s">
        <v>197</v>
      </c>
      <c r="I361" s="58">
        <f>IF(F361="I",IFERROR(VLOOKUP(C361,'BG 092021'!B:F,5,FALSE),0),0)</f>
        <v>0</v>
      </c>
      <c r="J361" s="58"/>
      <c r="K361" s="70">
        <v>0</v>
      </c>
      <c r="L361" s="58"/>
      <c r="M361" s="58">
        <v>0</v>
      </c>
      <c r="N361" s="58"/>
      <c r="O361" s="70"/>
      <c r="P361" s="58"/>
      <c r="Q361" s="58"/>
      <c r="R361" s="58"/>
    </row>
    <row r="362" spans="1:18" ht="12" customHeight="1">
      <c r="A362" s="511" t="s">
        <v>3</v>
      </c>
      <c r="B362" s="511"/>
      <c r="C362" s="524">
        <v>1140225113</v>
      </c>
      <c r="D362" s="511" t="s">
        <v>651</v>
      </c>
      <c r="E362" s="57" t="s">
        <v>6</v>
      </c>
      <c r="F362" s="57" t="s">
        <v>199</v>
      </c>
      <c r="G362" s="70">
        <f>IF(F362="I",IFERROR(VLOOKUP(C362,'BG 092021'!B:D,3,FALSE),0),0)</f>
        <v>0</v>
      </c>
      <c r="H362" s="58" t="s">
        <v>197</v>
      </c>
      <c r="I362" s="58">
        <f>IF(F362="I",IFERROR(VLOOKUP(C362,'BG 092021'!B:F,5,FALSE),0),0)</f>
        <v>0</v>
      </c>
      <c r="J362" s="58"/>
      <c r="K362" s="70">
        <v>0</v>
      </c>
      <c r="L362" s="58"/>
      <c r="M362" s="58">
        <v>0</v>
      </c>
      <c r="N362" s="58"/>
      <c r="O362" s="70"/>
      <c r="P362" s="58"/>
      <c r="Q362" s="58"/>
      <c r="R362" s="58"/>
    </row>
    <row r="363" spans="1:18" ht="12" customHeight="1">
      <c r="A363" s="511" t="s">
        <v>3</v>
      </c>
      <c r="B363" s="511"/>
      <c r="C363" s="524">
        <v>1140225114</v>
      </c>
      <c r="D363" s="511" t="s">
        <v>652</v>
      </c>
      <c r="E363" s="57" t="s">
        <v>147</v>
      </c>
      <c r="F363" s="57" t="s">
        <v>199</v>
      </c>
      <c r="G363" s="70">
        <f>IF(F363="I",IFERROR(VLOOKUP(C363,'BG 092021'!B:D,3,FALSE),0),0)</f>
        <v>0</v>
      </c>
      <c r="H363" s="58" t="s">
        <v>197</v>
      </c>
      <c r="I363" s="58">
        <f>IF(F363="I",IFERROR(VLOOKUP(C363,'BG 092021'!B:F,5,FALSE),0),0)</f>
        <v>0</v>
      </c>
      <c r="J363" s="58"/>
      <c r="K363" s="70">
        <v>0</v>
      </c>
      <c r="L363" s="58"/>
      <c r="M363" s="58">
        <v>0</v>
      </c>
      <c r="N363" s="58"/>
      <c r="O363" s="70"/>
      <c r="P363" s="58"/>
      <c r="Q363" s="58"/>
      <c r="R363" s="58"/>
    </row>
    <row r="364" spans="1:18" ht="12" customHeight="1">
      <c r="A364" s="511" t="s">
        <v>3</v>
      </c>
      <c r="B364" s="511"/>
      <c r="C364" s="524">
        <v>1140225115</v>
      </c>
      <c r="D364" s="511" t="s">
        <v>653</v>
      </c>
      <c r="E364" s="57" t="s">
        <v>6</v>
      </c>
      <c r="F364" s="57" t="s">
        <v>199</v>
      </c>
      <c r="G364" s="70">
        <f>IF(F364="I",IFERROR(VLOOKUP(C364,'BG 092021'!B:D,3,FALSE),0),0)</f>
        <v>0</v>
      </c>
      <c r="H364" s="58" t="s">
        <v>197</v>
      </c>
      <c r="I364" s="58">
        <f>IF(F364="I",IFERROR(VLOOKUP(C364,'BG 092021'!B:F,5,FALSE),0),0)</f>
        <v>0</v>
      </c>
      <c r="J364" s="58"/>
      <c r="K364" s="70">
        <v>0</v>
      </c>
      <c r="L364" s="58"/>
      <c r="M364" s="58">
        <v>0</v>
      </c>
      <c r="N364" s="58"/>
      <c r="O364" s="70"/>
      <c r="P364" s="58"/>
      <c r="Q364" s="58"/>
      <c r="R364" s="58"/>
    </row>
    <row r="365" spans="1:18" ht="12" customHeight="1">
      <c r="A365" s="511" t="s">
        <v>3</v>
      </c>
      <c r="B365" s="511"/>
      <c r="C365" s="524">
        <v>1140225116</v>
      </c>
      <c r="D365" s="511" t="s">
        <v>654</v>
      </c>
      <c r="E365" s="57" t="s">
        <v>147</v>
      </c>
      <c r="F365" s="57" t="s">
        <v>199</v>
      </c>
      <c r="G365" s="70">
        <f>IF(F365="I",IFERROR(VLOOKUP(C365,'BG 092021'!B:D,3,FALSE),0),0)</f>
        <v>0</v>
      </c>
      <c r="H365" s="58" t="s">
        <v>197</v>
      </c>
      <c r="I365" s="58">
        <f>IF(F365="I",IFERROR(VLOOKUP(C365,'BG 092021'!B:F,5,FALSE),0),0)</f>
        <v>0</v>
      </c>
      <c r="J365" s="58"/>
      <c r="K365" s="70">
        <v>0</v>
      </c>
      <c r="L365" s="58"/>
      <c r="M365" s="58">
        <v>0</v>
      </c>
      <c r="N365" s="58"/>
      <c r="O365" s="70"/>
      <c r="P365" s="58"/>
      <c r="Q365" s="58"/>
      <c r="R365" s="58"/>
    </row>
    <row r="366" spans="1:18" ht="12" customHeight="1">
      <c r="A366" s="511" t="s">
        <v>3</v>
      </c>
      <c r="B366" s="511"/>
      <c r="C366" s="524">
        <v>1140225117</v>
      </c>
      <c r="D366" s="511" t="s">
        <v>655</v>
      </c>
      <c r="E366" s="57" t="s">
        <v>6</v>
      </c>
      <c r="F366" s="57" t="s">
        <v>199</v>
      </c>
      <c r="G366" s="70">
        <f>IF(F366="I",IFERROR(VLOOKUP(C366,'BG 092021'!B:D,3,FALSE),0),0)</f>
        <v>0</v>
      </c>
      <c r="H366" s="58" t="s">
        <v>197</v>
      </c>
      <c r="I366" s="58">
        <f>IF(F366="I",IFERROR(VLOOKUP(C366,'BG 092021'!B:F,5,FALSE),0),0)</f>
        <v>0</v>
      </c>
      <c r="J366" s="58"/>
      <c r="K366" s="70">
        <v>0</v>
      </c>
      <c r="L366" s="58"/>
      <c r="M366" s="58">
        <v>0</v>
      </c>
      <c r="N366" s="58"/>
      <c r="O366" s="70"/>
      <c r="P366" s="58"/>
      <c r="Q366" s="58"/>
      <c r="R366" s="58"/>
    </row>
    <row r="367" spans="1:18" ht="12" customHeight="1">
      <c r="A367" s="511" t="s">
        <v>3</v>
      </c>
      <c r="B367" s="511"/>
      <c r="C367" s="524">
        <v>1140225118</v>
      </c>
      <c r="D367" s="511" t="s">
        <v>656</v>
      </c>
      <c r="E367" s="57" t="s">
        <v>147</v>
      </c>
      <c r="F367" s="57" t="s">
        <v>199</v>
      </c>
      <c r="G367" s="70">
        <f>IF(F367="I",IFERROR(VLOOKUP(C367,'BG 092021'!B:D,3,FALSE),0),0)</f>
        <v>0</v>
      </c>
      <c r="H367" s="58" t="s">
        <v>197</v>
      </c>
      <c r="I367" s="58">
        <f>IF(F367="I",IFERROR(VLOOKUP(C367,'BG 092021'!B:F,5,FALSE),0),0)</f>
        <v>0</v>
      </c>
      <c r="J367" s="58"/>
      <c r="K367" s="70">
        <v>0</v>
      </c>
      <c r="L367" s="58"/>
      <c r="M367" s="58">
        <v>0</v>
      </c>
      <c r="N367" s="58"/>
      <c r="O367" s="70"/>
      <c r="P367" s="58"/>
      <c r="Q367" s="58"/>
      <c r="R367" s="58"/>
    </row>
    <row r="368" spans="1:18" ht="12" customHeight="1">
      <c r="A368" s="511" t="s">
        <v>3</v>
      </c>
      <c r="B368" s="511"/>
      <c r="C368" s="524">
        <v>1140225119</v>
      </c>
      <c r="D368" s="511" t="s">
        <v>657</v>
      </c>
      <c r="E368" s="57" t="s">
        <v>6</v>
      </c>
      <c r="F368" s="57" t="s">
        <v>199</v>
      </c>
      <c r="G368" s="70">
        <f>IF(F368="I",IFERROR(VLOOKUP(C368,'BG 092021'!B:D,3,FALSE),0),0)</f>
        <v>0</v>
      </c>
      <c r="H368" s="58"/>
      <c r="I368" s="58">
        <f>IF(F368="I",IFERROR(VLOOKUP(C368,'BG 092021'!B:F,5,FALSE),0),0)</f>
        <v>0</v>
      </c>
      <c r="J368" s="58"/>
      <c r="K368" s="70">
        <v>0</v>
      </c>
      <c r="L368" s="58"/>
      <c r="M368" s="58">
        <v>0</v>
      </c>
      <c r="N368" s="58"/>
      <c r="O368" s="70"/>
      <c r="P368" s="58"/>
      <c r="Q368" s="58"/>
      <c r="R368" s="58"/>
    </row>
    <row r="369" spans="1:18" ht="12" customHeight="1">
      <c r="A369" s="511" t="s">
        <v>3</v>
      </c>
      <c r="B369" s="511"/>
      <c r="C369" s="524">
        <v>1140225120</v>
      </c>
      <c r="D369" s="511" t="s">
        <v>658</v>
      </c>
      <c r="E369" s="57" t="s">
        <v>147</v>
      </c>
      <c r="F369" s="57" t="s">
        <v>199</v>
      </c>
      <c r="G369" s="70">
        <f>IF(F369="I",IFERROR(VLOOKUP(C369,'BG 092021'!B:D,3,FALSE),0),0)</f>
        <v>0</v>
      </c>
      <c r="H369" s="58" t="s">
        <v>197</v>
      </c>
      <c r="I369" s="58">
        <f>IF(F369="I",IFERROR(VLOOKUP(C369,'BG 092021'!B:F,5,FALSE),0),0)</f>
        <v>0</v>
      </c>
      <c r="J369" s="58"/>
      <c r="K369" s="70">
        <v>0</v>
      </c>
      <c r="L369" s="58"/>
      <c r="M369" s="58">
        <v>0</v>
      </c>
      <c r="N369" s="58"/>
      <c r="O369" s="70"/>
      <c r="P369" s="58"/>
      <c r="Q369" s="58"/>
      <c r="R369" s="58"/>
    </row>
    <row r="370" spans="1:18" ht="12" customHeight="1">
      <c r="A370" s="511" t="s">
        <v>3</v>
      </c>
      <c r="B370" s="511"/>
      <c r="C370" s="524">
        <v>1140225121</v>
      </c>
      <c r="D370" s="511" t="s">
        <v>659</v>
      </c>
      <c r="E370" s="57" t="s">
        <v>6</v>
      </c>
      <c r="F370" s="57" t="s">
        <v>199</v>
      </c>
      <c r="G370" s="70">
        <f>IF(F370="I",IFERROR(VLOOKUP(C370,'BG 092021'!B:D,3,FALSE),0),0)</f>
        <v>0</v>
      </c>
      <c r="H370" s="58" t="s">
        <v>197</v>
      </c>
      <c r="I370" s="58">
        <f>IF(F370="I",IFERROR(VLOOKUP(C370,'BG 092021'!B:F,5,FALSE),0),0)</f>
        <v>0</v>
      </c>
      <c r="J370" s="58"/>
      <c r="K370" s="70">
        <v>0</v>
      </c>
      <c r="L370" s="58"/>
      <c r="M370" s="58">
        <v>0</v>
      </c>
      <c r="N370" s="58"/>
      <c r="O370" s="70"/>
      <c r="P370" s="58"/>
      <c r="Q370" s="58"/>
      <c r="R370" s="58"/>
    </row>
    <row r="371" spans="1:18" ht="12" customHeight="1">
      <c r="A371" s="511" t="s">
        <v>3</v>
      </c>
      <c r="B371" s="511"/>
      <c r="C371" s="524">
        <v>1140225122</v>
      </c>
      <c r="D371" s="511" t="s">
        <v>660</v>
      </c>
      <c r="E371" s="57" t="s">
        <v>147</v>
      </c>
      <c r="F371" s="57" t="s">
        <v>199</v>
      </c>
      <c r="G371" s="70">
        <f>IF(F371="I",IFERROR(VLOOKUP(C371,'BG 092021'!B:D,3,FALSE),0),0)</f>
        <v>0</v>
      </c>
      <c r="H371" s="58" t="s">
        <v>197</v>
      </c>
      <c r="I371" s="58">
        <f>IF(F371="I",IFERROR(VLOOKUP(C371,'BG 092021'!B:F,5,FALSE),0),0)</f>
        <v>0</v>
      </c>
      <c r="J371" s="58"/>
      <c r="K371" s="70">
        <v>0</v>
      </c>
      <c r="L371" s="58"/>
      <c r="M371" s="58">
        <v>0</v>
      </c>
      <c r="N371" s="58"/>
      <c r="O371" s="70"/>
      <c r="P371" s="58"/>
      <c r="Q371" s="58"/>
      <c r="R371" s="58"/>
    </row>
    <row r="372" spans="1:18" ht="12" customHeight="1">
      <c r="A372" s="511" t="s">
        <v>3</v>
      </c>
      <c r="B372" s="511"/>
      <c r="C372" s="524">
        <v>1140225123</v>
      </c>
      <c r="D372" s="511" t="s">
        <v>661</v>
      </c>
      <c r="E372" s="57" t="s">
        <v>6</v>
      </c>
      <c r="F372" s="57" t="s">
        <v>199</v>
      </c>
      <c r="G372" s="70">
        <f>IF(F372="I",IFERROR(VLOOKUP(C372,'BG 092021'!B:D,3,FALSE),0),0)</f>
        <v>0</v>
      </c>
      <c r="H372" s="58" t="s">
        <v>197</v>
      </c>
      <c r="I372" s="58">
        <f>IF(F372="I",IFERROR(VLOOKUP(C372,'BG 092021'!B:F,5,FALSE),0),0)</f>
        <v>0</v>
      </c>
      <c r="J372" s="58"/>
      <c r="K372" s="70">
        <v>0</v>
      </c>
      <c r="L372" s="58"/>
      <c r="M372" s="58">
        <v>0</v>
      </c>
      <c r="N372" s="58"/>
      <c r="O372" s="70"/>
      <c r="P372" s="58"/>
      <c r="Q372" s="58"/>
      <c r="R372" s="58"/>
    </row>
    <row r="373" spans="1:18" ht="12" customHeight="1">
      <c r="A373" s="511" t="s">
        <v>3</v>
      </c>
      <c r="B373" s="511"/>
      <c r="C373" s="524">
        <v>1140225124</v>
      </c>
      <c r="D373" s="511" t="s">
        <v>662</v>
      </c>
      <c r="E373" s="57" t="s">
        <v>147</v>
      </c>
      <c r="F373" s="57" t="s">
        <v>199</v>
      </c>
      <c r="G373" s="70">
        <f>IF(F373="I",IFERROR(VLOOKUP(C373,'BG 092021'!B:D,3,FALSE),0),0)</f>
        <v>0</v>
      </c>
      <c r="H373" s="58" t="s">
        <v>197</v>
      </c>
      <c r="I373" s="58">
        <f>IF(F373="I",IFERROR(VLOOKUP(C373,'BG 092021'!B:F,5,FALSE),0),0)</f>
        <v>0</v>
      </c>
      <c r="J373" s="58"/>
      <c r="K373" s="70">
        <v>0</v>
      </c>
      <c r="L373" s="58"/>
      <c r="M373" s="58">
        <v>0</v>
      </c>
      <c r="N373" s="58"/>
      <c r="O373" s="70"/>
      <c r="P373" s="58"/>
      <c r="Q373" s="58"/>
      <c r="R373" s="58"/>
    </row>
    <row r="374" spans="1:18" ht="12" customHeight="1">
      <c r="A374" s="511" t="s">
        <v>3</v>
      </c>
      <c r="B374" s="511"/>
      <c r="C374" s="524">
        <v>1140225125</v>
      </c>
      <c r="D374" s="511" t="s">
        <v>663</v>
      </c>
      <c r="E374" s="57" t="s">
        <v>6</v>
      </c>
      <c r="F374" s="57" t="s">
        <v>199</v>
      </c>
      <c r="G374" s="70">
        <f>IF(F374="I",IFERROR(VLOOKUP(C374,'BG 092021'!B:D,3,FALSE),0),0)</f>
        <v>0</v>
      </c>
      <c r="H374" s="58" t="s">
        <v>197</v>
      </c>
      <c r="I374" s="58">
        <f>IF(F374="I",IFERROR(VLOOKUP(C374,'BG 092021'!B:F,5,FALSE),0),0)</f>
        <v>0</v>
      </c>
      <c r="J374" s="58"/>
      <c r="K374" s="70">
        <v>0</v>
      </c>
      <c r="L374" s="58"/>
      <c r="M374" s="58">
        <v>0</v>
      </c>
      <c r="N374" s="58"/>
      <c r="O374" s="70"/>
      <c r="P374" s="58"/>
      <c r="Q374" s="58"/>
      <c r="R374" s="58"/>
    </row>
    <row r="375" spans="1:18" ht="12" customHeight="1">
      <c r="A375" s="511" t="s">
        <v>3</v>
      </c>
      <c r="B375" s="511"/>
      <c r="C375" s="524">
        <v>1140225126</v>
      </c>
      <c r="D375" s="511" t="s">
        <v>664</v>
      </c>
      <c r="E375" s="57" t="s">
        <v>147</v>
      </c>
      <c r="F375" s="57" t="s">
        <v>199</v>
      </c>
      <c r="G375" s="70">
        <f>IF(F375="I",IFERROR(VLOOKUP(C375,'BG 092021'!B:D,3,FALSE),0),0)</f>
        <v>0</v>
      </c>
      <c r="H375" s="58" t="s">
        <v>197</v>
      </c>
      <c r="I375" s="58">
        <f>IF(F375="I",IFERROR(VLOOKUP(C375,'BG 092021'!B:F,5,FALSE),0),0)</f>
        <v>0</v>
      </c>
      <c r="J375" s="58"/>
      <c r="K375" s="70">
        <v>0</v>
      </c>
      <c r="L375" s="58"/>
      <c r="M375" s="58">
        <v>0</v>
      </c>
      <c r="N375" s="58"/>
      <c r="O375" s="70"/>
      <c r="P375" s="58"/>
      <c r="Q375" s="58"/>
      <c r="R375" s="58"/>
    </row>
    <row r="376" spans="1:18" ht="12" customHeight="1">
      <c r="A376" s="511" t="s">
        <v>3</v>
      </c>
      <c r="B376" s="511"/>
      <c r="C376" s="524">
        <v>1140225127</v>
      </c>
      <c r="D376" s="511" t="s">
        <v>665</v>
      </c>
      <c r="E376" s="57" t="s">
        <v>6</v>
      </c>
      <c r="F376" s="57" t="s">
        <v>199</v>
      </c>
      <c r="G376" s="70">
        <f>IF(F376="I",IFERROR(VLOOKUP(C376,'BG 092021'!B:D,3,FALSE),0),0)</f>
        <v>0</v>
      </c>
      <c r="H376" s="58" t="s">
        <v>197</v>
      </c>
      <c r="I376" s="58">
        <f>IF(F376="I",IFERROR(VLOOKUP(C376,'BG 092021'!B:F,5,FALSE),0),0)</f>
        <v>0</v>
      </c>
      <c r="J376" s="58"/>
      <c r="K376" s="70">
        <v>0</v>
      </c>
      <c r="L376" s="58"/>
      <c r="M376" s="58">
        <v>0</v>
      </c>
      <c r="N376" s="58"/>
      <c r="O376" s="70"/>
      <c r="P376" s="58"/>
      <c r="Q376" s="58"/>
      <c r="R376" s="58"/>
    </row>
    <row r="377" spans="1:18" ht="12" customHeight="1">
      <c r="A377" s="511" t="s">
        <v>3</v>
      </c>
      <c r="B377" s="511"/>
      <c r="C377" s="524">
        <v>1140225128</v>
      </c>
      <c r="D377" s="511" t="s">
        <v>666</v>
      </c>
      <c r="E377" s="57" t="s">
        <v>147</v>
      </c>
      <c r="F377" s="57" t="s">
        <v>199</v>
      </c>
      <c r="G377" s="70">
        <f>IF(F377="I",IFERROR(VLOOKUP(C377,'BG 092021'!B:D,3,FALSE),0),0)</f>
        <v>0</v>
      </c>
      <c r="H377" s="58" t="s">
        <v>197</v>
      </c>
      <c r="I377" s="58">
        <f>IF(F377="I",IFERROR(VLOOKUP(C377,'BG 092021'!B:F,5,FALSE),0),0)</f>
        <v>0</v>
      </c>
      <c r="J377" s="58"/>
      <c r="K377" s="70">
        <v>0</v>
      </c>
      <c r="L377" s="58"/>
      <c r="M377" s="58">
        <v>0</v>
      </c>
      <c r="N377" s="58"/>
      <c r="O377" s="70"/>
      <c r="P377" s="58"/>
      <c r="Q377" s="58"/>
      <c r="R377" s="58"/>
    </row>
    <row r="378" spans="1:18" ht="12" customHeight="1">
      <c r="A378" s="511" t="s">
        <v>3</v>
      </c>
      <c r="B378" s="511"/>
      <c r="C378" s="524">
        <v>1140225129</v>
      </c>
      <c r="D378" s="511" t="s">
        <v>667</v>
      </c>
      <c r="E378" s="57" t="s">
        <v>6</v>
      </c>
      <c r="F378" s="57" t="s">
        <v>199</v>
      </c>
      <c r="G378" s="70">
        <f>IF(F378="I",IFERROR(VLOOKUP(C378,'BG 092021'!B:D,3,FALSE),0),0)</f>
        <v>0</v>
      </c>
      <c r="H378" s="58" t="s">
        <v>197</v>
      </c>
      <c r="I378" s="58">
        <f>IF(F378="I",IFERROR(VLOOKUP(C378,'BG 092021'!B:F,5,FALSE),0),0)</f>
        <v>0</v>
      </c>
      <c r="J378" s="58"/>
      <c r="K378" s="70">
        <v>0</v>
      </c>
      <c r="L378" s="58"/>
      <c r="M378" s="58">
        <v>0</v>
      </c>
      <c r="N378" s="58"/>
      <c r="O378" s="70"/>
      <c r="P378" s="58"/>
      <c r="Q378" s="58"/>
      <c r="R378" s="58"/>
    </row>
    <row r="379" spans="1:18" ht="12" customHeight="1">
      <c r="A379" s="511" t="s">
        <v>3</v>
      </c>
      <c r="B379" s="511"/>
      <c r="C379" s="524">
        <v>1140225130</v>
      </c>
      <c r="D379" s="511" t="s">
        <v>668</v>
      </c>
      <c r="E379" s="57" t="s">
        <v>147</v>
      </c>
      <c r="F379" s="57" t="s">
        <v>199</v>
      </c>
      <c r="G379" s="70">
        <f>IF(F379="I",IFERROR(VLOOKUP(C379,'BG 092021'!B:D,3,FALSE),0),0)</f>
        <v>0</v>
      </c>
      <c r="H379" s="58" t="s">
        <v>197</v>
      </c>
      <c r="I379" s="58">
        <f>IF(F379="I",IFERROR(VLOOKUP(C379,'BG 092021'!B:F,5,FALSE),0),0)</f>
        <v>0</v>
      </c>
      <c r="J379" s="58"/>
      <c r="K379" s="70">
        <v>0</v>
      </c>
      <c r="L379" s="58"/>
      <c r="M379" s="58">
        <v>0</v>
      </c>
      <c r="N379" s="58"/>
      <c r="O379" s="70"/>
      <c r="P379" s="58"/>
      <c r="Q379" s="58"/>
      <c r="R379" s="58"/>
    </row>
    <row r="380" spans="1:18" ht="12" customHeight="1">
      <c r="A380" s="511" t="s">
        <v>3</v>
      </c>
      <c r="B380" s="511"/>
      <c r="C380" s="524">
        <v>114023</v>
      </c>
      <c r="D380" s="511" t="s">
        <v>669</v>
      </c>
      <c r="E380" s="57" t="s">
        <v>147</v>
      </c>
      <c r="F380" s="57" t="s">
        <v>198</v>
      </c>
      <c r="G380" s="70">
        <f>IF(F380="I",IFERROR(VLOOKUP(C380,'BG 092021'!B:D,3,FALSE),0),0)</f>
        <v>0</v>
      </c>
      <c r="H380" s="58" t="s">
        <v>197</v>
      </c>
      <c r="I380" s="58">
        <f>IF(F380="I",IFERROR(VLOOKUP(C380,'BG 092021'!B:F,5,FALSE),0),0)</f>
        <v>0</v>
      </c>
      <c r="J380" s="58"/>
      <c r="K380" s="70">
        <v>0</v>
      </c>
      <c r="L380" s="58"/>
      <c r="M380" s="58">
        <v>0</v>
      </c>
      <c r="N380" s="58"/>
      <c r="O380" s="70"/>
      <c r="P380" s="58"/>
      <c r="Q380" s="58"/>
      <c r="R380" s="58"/>
    </row>
    <row r="381" spans="1:18" ht="12" customHeight="1">
      <c r="A381" s="511" t="s">
        <v>3</v>
      </c>
      <c r="B381" s="511"/>
      <c r="C381" s="524">
        <v>1140231</v>
      </c>
      <c r="D381" s="511" t="s">
        <v>670</v>
      </c>
      <c r="E381" s="57" t="s">
        <v>147</v>
      </c>
      <c r="F381" s="57" t="s">
        <v>198</v>
      </c>
      <c r="G381" s="70">
        <f>IF(F381="I",IFERROR(VLOOKUP(C381,'BG 092021'!B:D,3,FALSE),0),0)</f>
        <v>0</v>
      </c>
      <c r="H381" s="58" t="s">
        <v>197</v>
      </c>
      <c r="I381" s="58">
        <f>IF(F381="I",IFERROR(VLOOKUP(C381,'BG 092021'!B:F,5,FALSE),0),0)</f>
        <v>0</v>
      </c>
      <c r="J381" s="58"/>
      <c r="K381" s="70">
        <v>0</v>
      </c>
      <c r="L381" s="58"/>
      <c r="M381" s="58">
        <v>0</v>
      </c>
      <c r="N381" s="58"/>
      <c r="O381" s="70"/>
      <c r="P381" s="58"/>
      <c r="Q381" s="58"/>
      <c r="R381" s="58"/>
    </row>
    <row r="382" spans="1:18" ht="12" customHeight="1">
      <c r="A382" s="511" t="s">
        <v>3</v>
      </c>
      <c r="B382" s="511"/>
      <c r="C382" s="524">
        <v>11402311</v>
      </c>
      <c r="D382" s="511" t="s">
        <v>532</v>
      </c>
      <c r="E382" s="57" t="s">
        <v>6</v>
      </c>
      <c r="F382" s="57" t="s">
        <v>198</v>
      </c>
      <c r="G382" s="70">
        <f>IF(F382="I",IFERROR(VLOOKUP(C382,'BG 092021'!B:D,3,FALSE),0),0)</f>
        <v>0</v>
      </c>
      <c r="H382" s="58"/>
      <c r="I382" s="58">
        <f>IF(F382="I",IFERROR(VLOOKUP(C382,'BG 092021'!B:F,5,FALSE),0),0)</f>
        <v>0</v>
      </c>
      <c r="J382" s="58"/>
      <c r="K382" s="70">
        <v>0</v>
      </c>
      <c r="L382" s="58"/>
      <c r="M382" s="58">
        <v>0</v>
      </c>
      <c r="N382" s="58"/>
      <c r="O382" s="70"/>
      <c r="P382" s="58"/>
      <c r="Q382" s="58"/>
      <c r="R382" s="58"/>
    </row>
    <row r="383" spans="1:18" ht="12" customHeight="1">
      <c r="A383" s="511" t="s">
        <v>3</v>
      </c>
      <c r="B383" s="511"/>
      <c r="C383" s="524">
        <v>1140231101</v>
      </c>
      <c r="D383" s="511" t="s">
        <v>315</v>
      </c>
      <c r="E383" s="57" t="s">
        <v>6</v>
      </c>
      <c r="F383" s="57" t="s">
        <v>199</v>
      </c>
      <c r="G383" s="70">
        <f>IF(F383="I",IFERROR(VLOOKUP(C383,'BG 092021'!B:D,3,FALSE),0),0)</f>
        <v>0</v>
      </c>
      <c r="H383" s="58"/>
      <c r="I383" s="58">
        <f>IF(F383="I",IFERROR(VLOOKUP(C383,'BG 092021'!B:F,5,FALSE),0),0)</f>
        <v>0</v>
      </c>
      <c r="J383" s="58"/>
      <c r="K383" s="70">
        <v>0</v>
      </c>
      <c r="L383" s="58"/>
      <c r="M383" s="58">
        <v>0</v>
      </c>
      <c r="N383" s="58"/>
      <c r="O383" s="70"/>
      <c r="P383" s="58"/>
      <c r="Q383" s="58"/>
      <c r="R383" s="58"/>
    </row>
    <row r="384" spans="1:18" ht="12" customHeight="1">
      <c r="A384" s="511" t="s">
        <v>3</v>
      </c>
      <c r="B384" s="511"/>
      <c r="C384" s="524">
        <v>1140231102</v>
      </c>
      <c r="D384" s="511" t="s">
        <v>533</v>
      </c>
      <c r="E384" s="57" t="s">
        <v>147</v>
      </c>
      <c r="F384" s="57" t="s">
        <v>199</v>
      </c>
      <c r="G384" s="70">
        <f>IF(F384="I",IFERROR(VLOOKUP(C384,'BG 092021'!B:D,3,FALSE),0),0)</f>
        <v>0</v>
      </c>
      <c r="H384" s="58"/>
      <c r="I384" s="58">
        <f>IF(F384="I",IFERROR(VLOOKUP(C384,'BG 092021'!B:F,5,FALSE),0),0)</f>
        <v>0</v>
      </c>
      <c r="J384" s="58"/>
      <c r="K384" s="70">
        <v>0</v>
      </c>
      <c r="L384" s="58"/>
      <c r="M384" s="58">
        <v>0</v>
      </c>
      <c r="N384" s="58"/>
      <c r="O384" s="70"/>
      <c r="P384" s="58"/>
      <c r="Q384" s="58"/>
      <c r="R384" s="58"/>
    </row>
    <row r="385" spans="1:18" ht="12" customHeight="1">
      <c r="A385" s="511" t="s">
        <v>3</v>
      </c>
      <c r="B385" s="511"/>
      <c r="C385" s="524">
        <v>11402312</v>
      </c>
      <c r="D385" s="511" t="s">
        <v>534</v>
      </c>
      <c r="E385" s="57" t="s">
        <v>6</v>
      </c>
      <c r="F385" s="57" t="s">
        <v>198</v>
      </c>
      <c r="G385" s="70">
        <f>IF(F385="I",IFERROR(VLOOKUP(C385,'BG 092021'!B:D,3,FALSE),0),0)</f>
        <v>0</v>
      </c>
      <c r="H385" s="58"/>
      <c r="I385" s="58">
        <f>IF(F385="I",IFERROR(VLOOKUP(C385,'BG 092021'!B:F,5,FALSE),0),0)</f>
        <v>0</v>
      </c>
      <c r="J385" s="58"/>
      <c r="K385" s="70">
        <v>0</v>
      </c>
      <c r="L385" s="58"/>
      <c r="M385" s="58">
        <v>0</v>
      </c>
      <c r="N385" s="58"/>
      <c r="O385" s="70"/>
      <c r="P385" s="58"/>
      <c r="Q385" s="58"/>
      <c r="R385" s="58"/>
    </row>
    <row r="386" spans="1:18" ht="12" customHeight="1">
      <c r="A386" s="511" t="s">
        <v>3</v>
      </c>
      <c r="B386" s="511"/>
      <c r="C386" s="524">
        <v>1140231201</v>
      </c>
      <c r="D386" s="511" t="s">
        <v>535</v>
      </c>
      <c r="E386" s="57" t="s">
        <v>6</v>
      </c>
      <c r="F386" s="57" t="s">
        <v>199</v>
      </c>
      <c r="G386" s="70">
        <f>IF(F386="I",IFERROR(VLOOKUP(C386,'BG 092021'!B:D,3,FALSE),0),0)</f>
        <v>0</v>
      </c>
      <c r="H386" s="58"/>
      <c r="I386" s="58">
        <f>IF(F386="I",IFERROR(VLOOKUP(C386,'BG 092021'!B:F,5,FALSE),0),0)</f>
        <v>0</v>
      </c>
      <c r="J386" s="58"/>
      <c r="K386" s="70">
        <v>0</v>
      </c>
      <c r="L386" s="58"/>
      <c r="M386" s="58">
        <v>0</v>
      </c>
      <c r="N386" s="58"/>
      <c r="O386" s="70"/>
      <c r="P386" s="58"/>
      <c r="Q386" s="58"/>
      <c r="R386" s="58"/>
    </row>
    <row r="387" spans="1:18" ht="12" customHeight="1">
      <c r="A387" s="511" t="s">
        <v>3</v>
      </c>
      <c r="B387" s="511"/>
      <c r="C387" s="524">
        <v>1140231202</v>
      </c>
      <c r="D387" s="511" t="s">
        <v>536</v>
      </c>
      <c r="E387" s="57" t="s">
        <v>147</v>
      </c>
      <c r="F387" s="57" t="s">
        <v>199</v>
      </c>
      <c r="G387" s="70">
        <f>IF(F387="I",IFERROR(VLOOKUP(C387,'BG 092021'!B:D,3,FALSE),0),0)</f>
        <v>0</v>
      </c>
      <c r="H387" s="58"/>
      <c r="I387" s="58">
        <f>IF(F387="I",IFERROR(VLOOKUP(C387,'BG 092021'!B:F,5,FALSE),0),0)</f>
        <v>0</v>
      </c>
      <c r="J387" s="58"/>
      <c r="K387" s="70">
        <v>0</v>
      </c>
      <c r="L387" s="58"/>
      <c r="M387" s="58">
        <v>0</v>
      </c>
      <c r="N387" s="58"/>
      <c r="O387" s="70"/>
      <c r="P387" s="58"/>
      <c r="Q387" s="58"/>
      <c r="R387" s="58"/>
    </row>
    <row r="388" spans="1:18" ht="12" customHeight="1">
      <c r="A388" s="511" t="s">
        <v>3</v>
      </c>
      <c r="B388" s="511"/>
      <c r="C388" s="524">
        <v>11402313</v>
      </c>
      <c r="D388" s="511" t="s">
        <v>537</v>
      </c>
      <c r="E388" s="57" t="s">
        <v>6</v>
      </c>
      <c r="F388" s="57" t="s">
        <v>198</v>
      </c>
      <c r="G388" s="70">
        <f>IF(F388="I",IFERROR(VLOOKUP(C388,'BG 092021'!B:D,3,FALSE),0),0)</f>
        <v>0</v>
      </c>
      <c r="H388" s="58"/>
      <c r="I388" s="58">
        <f>IF(F388="I",IFERROR(VLOOKUP(C388,'BG 092021'!B:F,5,FALSE),0),0)</f>
        <v>0</v>
      </c>
      <c r="J388" s="58"/>
      <c r="K388" s="70">
        <v>0</v>
      </c>
      <c r="L388" s="58"/>
      <c r="M388" s="58">
        <v>0</v>
      </c>
      <c r="N388" s="58"/>
      <c r="O388" s="70"/>
      <c r="P388" s="58"/>
      <c r="Q388" s="58"/>
      <c r="R388" s="58"/>
    </row>
    <row r="389" spans="1:18" ht="12" customHeight="1">
      <c r="A389" s="511" t="s">
        <v>3</v>
      </c>
      <c r="B389" s="511"/>
      <c r="C389" s="524">
        <v>1140231301</v>
      </c>
      <c r="D389" s="511" t="s">
        <v>538</v>
      </c>
      <c r="E389" s="57" t="s">
        <v>6</v>
      </c>
      <c r="F389" s="57" t="s">
        <v>199</v>
      </c>
      <c r="G389" s="70">
        <f>IF(F389="I",IFERROR(VLOOKUP(C389,'BG 092021'!B:D,3,FALSE),0),0)</f>
        <v>0</v>
      </c>
      <c r="H389" s="58"/>
      <c r="I389" s="58">
        <f>IF(F389="I",IFERROR(VLOOKUP(C389,'BG 092021'!B:F,5,FALSE),0),0)</f>
        <v>0</v>
      </c>
      <c r="J389" s="58"/>
      <c r="K389" s="70">
        <v>0</v>
      </c>
      <c r="L389" s="58"/>
      <c r="M389" s="58">
        <v>0</v>
      </c>
      <c r="N389" s="58"/>
      <c r="O389" s="70"/>
      <c r="P389" s="58"/>
      <c r="Q389" s="58"/>
      <c r="R389" s="58"/>
    </row>
    <row r="390" spans="1:18" ht="12" customHeight="1">
      <c r="A390" s="511" t="s">
        <v>3</v>
      </c>
      <c r="B390" s="511"/>
      <c r="C390" s="524">
        <v>1140231302</v>
      </c>
      <c r="D390" s="511" t="s">
        <v>539</v>
      </c>
      <c r="E390" s="57" t="s">
        <v>147</v>
      </c>
      <c r="F390" s="57" t="s">
        <v>199</v>
      </c>
      <c r="G390" s="70">
        <f>IF(F390="I",IFERROR(VLOOKUP(C390,'BG 092021'!B:D,3,FALSE),0),0)</f>
        <v>0</v>
      </c>
      <c r="H390" s="58"/>
      <c r="I390" s="58">
        <f>IF(F390="I",IFERROR(VLOOKUP(C390,'BG 092021'!B:F,5,FALSE),0),0)</f>
        <v>0</v>
      </c>
      <c r="J390" s="58"/>
      <c r="K390" s="70">
        <v>0</v>
      </c>
      <c r="L390" s="58"/>
      <c r="M390" s="58">
        <v>0</v>
      </c>
      <c r="N390" s="58"/>
      <c r="O390" s="70"/>
      <c r="P390" s="58"/>
      <c r="Q390" s="58"/>
      <c r="R390" s="58"/>
    </row>
    <row r="391" spans="1:18" ht="12" customHeight="1">
      <c r="A391" s="511" t="s">
        <v>3</v>
      </c>
      <c r="B391" s="511"/>
      <c r="C391" s="524">
        <v>11402314</v>
      </c>
      <c r="D391" s="511" t="s">
        <v>61</v>
      </c>
      <c r="E391" s="57" t="s">
        <v>6</v>
      </c>
      <c r="F391" s="57" t="s">
        <v>198</v>
      </c>
      <c r="G391" s="70">
        <f>IF(F391="I",IFERROR(VLOOKUP(C391,'BG 092021'!B:D,3,FALSE),0),0)</f>
        <v>0</v>
      </c>
      <c r="H391" s="58"/>
      <c r="I391" s="58">
        <f>IF(F391="I",IFERROR(VLOOKUP(C391,'BG 092021'!B:F,5,FALSE),0),0)</f>
        <v>0</v>
      </c>
      <c r="J391" s="58"/>
      <c r="K391" s="70">
        <v>0</v>
      </c>
      <c r="L391" s="58"/>
      <c r="M391" s="58">
        <v>0</v>
      </c>
      <c r="N391" s="58"/>
      <c r="O391" s="70"/>
      <c r="P391" s="58"/>
      <c r="Q391" s="58"/>
      <c r="R391" s="58"/>
    </row>
    <row r="392" spans="1:18" ht="12" customHeight="1">
      <c r="A392" s="511" t="s">
        <v>3</v>
      </c>
      <c r="B392" s="511"/>
      <c r="C392" s="524">
        <v>1140231401</v>
      </c>
      <c r="D392" s="511" t="s">
        <v>296</v>
      </c>
      <c r="E392" s="57" t="s">
        <v>6</v>
      </c>
      <c r="F392" s="57" t="s">
        <v>199</v>
      </c>
      <c r="G392" s="70">
        <f>IF(F392="I",IFERROR(VLOOKUP(C392,'BG 092021'!B:D,3,FALSE),0),0)</f>
        <v>0</v>
      </c>
      <c r="H392" s="58"/>
      <c r="I392" s="58">
        <f>IF(F392="I",IFERROR(VLOOKUP(C392,'BG 092021'!B:F,5,FALSE),0),0)</f>
        <v>0</v>
      </c>
      <c r="J392" s="58"/>
      <c r="K392" s="70">
        <v>0</v>
      </c>
      <c r="L392" s="58"/>
      <c r="M392" s="58">
        <v>0</v>
      </c>
      <c r="N392" s="58"/>
      <c r="O392" s="70"/>
      <c r="P392" s="58"/>
      <c r="Q392" s="58"/>
      <c r="R392" s="58"/>
    </row>
    <row r="393" spans="1:18" ht="12" customHeight="1">
      <c r="A393" s="511" t="s">
        <v>3</v>
      </c>
      <c r="B393" s="511"/>
      <c r="C393" s="524">
        <v>1140231402</v>
      </c>
      <c r="D393" s="511" t="s">
        <v>297</v>
      </c>
      <c r="E393" s="57" t="s">
        <v>147</v>
      </c>
      <c r="F393" s="57" t="s">
        <v>199</v>
      </c>
      <c r="G393" s="70">
        <f>IF(F393="I",IFERROR(VLOOKUP(C393,'BG 092021'!B:D,3,FALSE),0),0)</f>
        <v>0</v>
      </c>
      <c r="H393" s="58"/>
      <c r="I393" s="58">
        <f>IF(F393="I",IFERROR(VLOOKUP(C393,'BG 092021'!B:F,5,FALSE),0),0)</f>
        <v>0</v>
      </c>
      <c r="J393" s="58"/>
      <c r="K393" s="70">
        <v>0</v>
      </c>
      <c r="L393" s="58"/>
      <c r="M393" s="58">
        <v>0</v>
      </c>
      <c r="N393" s="58"/>
      <c r="O393" s="70"/>
      <c r="P393" s="58"/>
      <c r="Q393" s="58"/>
      <c r="R393" s="58"/>
    </row>
    <row r="394" spans="1:18" ht="12" customHeight="1">
      <c r="A394" s="511" t="s">
        <v>3</v>
      </c>
      <c r="B394" s="511"/>
      <c r="C394" s="524">
        <v>11403</v>
      </c>
      <c r="D394" s="511" t="s">
        <v>117</v>
      </c>
      <c r="E394" s="57" t="s">
        <v>6</v>
      </c>
      <c r="F394" s="57" t="s">
        <v>198</v>
      </c>
      <c r="G394" s="70">
        <f>IF(F394="I",IFERROR(VLOOKUP(C394,'BG 092021'!B:D,3,FALSE),0),0)</f>
        <v>0</v>
      </c>
      <c r="H394" s="58"/>
      <c r="I394" s="58">
        <f>IF(F394="I",IFERROR(VLOOKUP(C394,'BG 092021'!B:F,5,FALSE),0),0)</f>
        <v>0</v>
      </c>
      <c r="J394" s="58"/>
      <c r="K394" s="70">
        <v>0</v>
      </c>
      <c r="L394" s="58"/>
      <c r="M394" s="58">
        <v>0</v>
      </c>
      <c r="N394" s="58"/>
      <c r="O394" s="70"/>
      <c r="P394" s="58"/>
      <c r="Q394" s="58"/>
      <c r="R394" s="58"/>
    </row>
    <row r="395" spans="1:18" ht="12" customHeight="1">
      <c r="A395" s="511" t="s">
        <v>3</v>
      </c>
      <c r="B395" s="511"/>
      <c r="C395" s="524">
        <v>114031</v>
      </c>
      <c r="D395" s="511" t="s">
        <v>372</v>
      </c>
      <c r="E395" s="57" t="s">
        <v>6</v>
      </c>
      <c r="F395" s="57" t="s">
        <v>198</v>
      </c>
      <c r="G395" s="70">
        <f>IF(F395="I",IFERROR(VLOOKUP(C395,'BG 092021'!B:D,3,FALSE),0),0)</f>
        <v>0</v>
      </c>
      <c r="H395" s="58"/>
      <c r="I395" s="58">
        <f>IF(F395="I",IFERROR(VLOOKUP(C395,'BG 092021'!B:F,5,FALSE),0),0)</f>
        <v>0</v>
      </c>
      <c r="J395" s="58"/>
      <c r="K395" s="70">
        <v>0</v>
      </c>
      <c r="L395" s="58"/>
      <c r="M395" s="58">
        <v>0</v>
      </c>
      <c r="N395" s="58"/>
      <c r="O395" s="70"/>
      <c r="P395" s="58"/>
      <c r="Q395" s="58"/>
      <c r="R395" s="58"/>
    </row>
    <row r="396" spans="1:18" ht="12" customHeight="1">
      <c r="A396" s="511" t="s">
        <v>3</v>
      </c>
      <c r="B396" s="511"/>
      <c r="C396" s="524">
        <v>1140311</v>
      </c>
      <c r="D396" s="511" t="s">
        <v>671</v>
      </c>
      <c r="E396" s="57" t="s">
        <v>6</v>
      </c>
      <c r="F396" s="57" t="s">
        <v>198</v>
      </c>
      <c r="G396" s="70">
        <f>IF(F396="I",IFERROR(VLOOKUP(C396,'BG 092021'!B:D,3,FALSE),0),0)</f>
        <v>0</v>
      </c>
      <c r="H396" s="58"/>
      <c r="I396" s="58">
        <f>IF(F396="I",IFERROR(VLOOKUP(C396,'BG 092021'!B:F,5,FALSE),0),0)</f>
        <v>0</v>
      </c>
      <c r="J396" s="58"/>
      <c r="K396" s="70">
        <v>0</v>
      </c>
      <c r="L396" s="58"/>
      <c r="M396" s="58">
        <v>0</v>
      </c>
      <c r="N396" s="58"/>
      <c r="O396" s="70"/>
      <c r="P396" s="58"/>
      <c r="Q396" s="58"/>
      <c r="R396" s="58"/>
    </row>
    <row r="397" spans="1:18" ht="12" customHeight="1">
      <c r="A397" s="511" t="s">
        <v>3</v>
      </c>
      <c r="B397" s="511"/>
      <c r="C397" s="524">
        <v>11403111</v>
      </c>
      <c r="D397" s="511" t="s">
        <v>672</v>
      </c>
      <c r="E397" s="57" t="s">
        <v>6</v>
      </c>
      <c r="F397" s="57" t="s">
        <v>198</v>
      </c>
      <c r="G397" s="70">
        <f>IF(F397="I",IFERROR(VLOOKUP(C397,'BG 092021'!B:D,3,FALSE),0),0)</f>
        <v>0</v>
      </c>
      <c r="H397" s="58"/>
      <c r="I397" s="58">
        <f>IF(F397="I",IFERROR(VLOOKUP(C397,'BG 092021'!B:F,5,FALSE),0),0)</f>
        <v>0</v>
      </c>
      <c r="J397" s="58"/>
      <c r="K397" s="70">
        <v>0</v>
      </c>
      <c r="L397" s="58"/>
      <c r="M397" s="58">
        <v>0</v>
      </c>
      <c r="N397" s="58"/>
      <c r="O397" s="70"/>
      <c r="P397" s="58"/>
      <c r="Q397" s="58"/>
      <c r="R397" s="58"/>
    </row>
    <row r="398" spans="1:18" ht="12" customHeight="1">
      <c r="A398" s="511" t="s">
        <v>3</v>
      </c>
      <c r="B398" s="511" t="s">
        <v>1369</v>
      </c>
      <c r="C398" s="524">
        <v>1140311101</v>
      </c>
      <c r="D398" s="511" t="s">
        <v>673</v>
      </c>
      <c r="E398" s="57" t="s">
        <v>6</v>
      </c>
      <c r="F398" s="57" t="s">
        <v>199</v>
      </c>
      <c r="G398" s="70">
        <f>IF(F398="I",IFERROR(VLOOKUP(C398,'BG 092021'!B:D,3,FALSE),0),0)</f>
        <v>5000000000</v>
      </c>
      <c r="H398" s="58"/>
      <c r="I398" s="58">
        <f>IF(F398="I",IFERROR(VLOOKUP(C398,'BG 092021'!B:F,5,FALSE),0),0)</f>
        <v>725079.02999999991</v>
      </c>
      <c r="J398" s="58"/>
      <c r="K398" s="70">
        <v>0</v>
      </c>
      <c r="L398" s="58"/>
      <c r="M398" s="58">
        <v>0</v>
      </c>
      <c r="N398" s="58"/>
      <c r="O398" s="70"/>
      <c r="P398" s="58"/>
      <c r="Q398" s="58"/>
      <c r="R398" s="58"/>
    </row>
    <row r="399" spans="1:18" ht="12" customHeight="1">
      <c r="A399" s="511" t="s">
        <v>3</v>
      </c>
      <c r="B399" s="511"/>
      <c r="C399" s="524">
        <v>1140311102</v>
      </c>
      <c r="D399" s="511" t="s">
        <v>674</v>
      </c>
      <c r="E399" s="57" t="s">
        <v>147</v>
      </c>
      <c r="F399" s="57" t="s">
        <v>199</v>
      </c>
      <c r="G399" s="70">
        <f>IF(F399="I",IFERROR(VLOOKUP(C399,'BG 092021'!B:D,3,FALSE),0),0)</f>
        <v>0</v>
      </c>
      <c r="H399" s="58"/>
      <c r="I399" s="58">
        <f>IF(F399="I",IFERROR(VLOOKUP(C399,'BG 092021'!B:F,5,FALSE),0),0)</f>
        <v>0</v>
      </c>
      <c r="J399" s="58"/>
      <c r="K399" s="70">
        <v>0</v>
      </c>
      <c r="L399" s="58"/>
      <c r="M399" s="58">
        <v>0</v>
      </c>
      <c r="N399" s="58"/>
      <c r="O399" s="70"/>
      <c r="P399" s="58"/>
      <c r="Q399" s="58"/>
      <c r="R399" s="58"/>
    </row>
    <row r="400" spans="1:18" ht="12" customHeight="1">
      <c r="A400" s="511" t="s">
        <v>3</v>
      </c>
      <c r="B400" s="511"/>
      <c r="C400" s="524">
        <v>11403112</v>
      </c>
      <c r="D400" s="511" t="s">
        <v>1326</v>
      </c>
      <c r="E400" s="57" t="s">
        <v>6</v>
      </c>
      <c r="F400" s="57" t="s">
        <v>198</v>
      </c>
      <c r="G400" s="70">
        <f>IF(F400="I",IFERROR(VLOOKUP(C400,'BG 092021'!B:D,3,FALSE),0),0)</f>
        <v>0</v>
      </c>
      <c r="H400" s="58"/>
      <c r="I400" s="58">
        <f>IF(F400="I",IFERROR(VLOOKUP(C400,'BG 092021'!B:F,5,FALSE),0),0)</f>
        <v>0</v>
      </c>
      <c r="J400" s="58"/>
      <c r="K400" s="70">
        <v>0</v>
      </c>
      <c r="L400" s="58"/>
      <c r="M400" s="58">
        <v>0</v>
      </c>
      <c r="N400" s="58"/>
      <c r="O400" s="70"/>
      <c r="P400" s="58"/>
      <c r="Q400" s="58"/>
      <c r="R400" s="58"/>
    </row>
    <row r="401" spans="1:18" ht="12" customHeight="1">
      <c r="A401" s="511" t="s">
        <v>3</v>
      </c>
      <c r="B401" s="511" t="s">
        <v>1369</v>
      </c>
      <c r="C401" s="524">
        <v>1140311201</v>
      </c>
      <c r="D401" s="511" t="s">
        <v>1326</v>
      </c>
      <c r="E401" s="57" t="s">
        <v>6</v>
      </c>
      <c r="F401" s="57" t="s">
        <v>199</v>
      </c>
      <c r="G401" s="70">
        <f>IF(F401="I",IFERROR(VLOOKUP(C401,'BG 092021'!B:D,3,FALSE),0),0)</f>
        <v>1991753425</v>
      </c>
      <c r="H401" s="58"/>
      <c r="I401" s="58">
        <f>IF(F401="I",IFERROR(VLOOKUP(C401,'BG 092021'!B:F,5,FALSE),0),0)</f>
        <v>288835.73</v>
      </c>
      <c r="J401" s="58"/>
      <c r="K401" s="70">
        <v>0</v>
      </c>
      <c r="L401" s="58"/>
      <c r="M401" s="58">
        <v>0</v>
      </c>
      <c r="N401" s="58"/>
      <c r="O401" s="70"/>
      <c r="P401" s="58"/>
      <c r="Q401" s="58"/>
      <c r="R401" s="58"/>
    </row>
    <row r="402" spans="1:18" ht="12" customHeight="1">
      <c r="A402" s="511" t="s">
        <v>3</v>
      </c>
      <c r="B402" s="511"/>
      <c r="C402" s="524">
        <v>11403113</v>
      </c>
      <c r="D402" s="511" t="s">
        <v>1327</v>
      </c>
      <c r="E402" s="57" t="s">
        <v>6</v>
      </c>
      <c r="F402" s="57" t="s">
        <v>198</v>
      </c>
      <c r="G402" s="70">
        <f>IF(F402="I",IFERROR(VLOOKUP(C402,'BG 092021'!B:D,3,FALSE),0),0)</f>
        <v>0</v>
      </c>
      <c r="H402" s="58"/>
      <c r="I402" s="58">
        <f>IF(F402="I",IFERROR(VLOOKUP(C402,'BG 092021'!B:F,5,FALSE),0),0)</f>
        <v>0</v>
      </c>
      <c r="J402" s="58"/>
      <c r="K402" s="70">
        <v>0</v>
      </c>
      <c r="L402" s="58"/>
      <c r="M402" s="58">
        <v>0</v>
      </c>
      <c r="N402" s="58"/>
      <c r="O402" s="70"/>
      <c r="P402" s="58"/>
      <c r="Q402" s="58"/>
      <c r="R402" s="58"/>
    </row>
    <row r="403" spans="1:18" ht="12" customHeight="1">
      <c r="A403" s="511" t="s">
        <v>3</v>
      </c>
      <c r="B403" s="511" t="s">
        <v>1369</v>
      </c>
      <c r="C403" s="524">
        <v>1140311301</v>
      </c>
      <c r="D403" s="511" t="s">
        <v>1327</v>
      </c>
      <c r="E403" s="57" t="s">
        <v>6</v>
      </c>
      <c r="F403" s="57" t="s">
        <v>199</v>
      </c>
      <c r="G403" s="70">
        <f>IF(F403="I",IFERROR(VLOOKUP(C403,'BG 092021'!B:D,3,FALSE),0),0)</f>
        <v>-1938509576</v>
      </c>
      <c r="H403" s="58"/>
      <c r="I403" s="58">
        <f>IF(F403="I",IFERROR(VLOOKUP(C403,'BG 092021'!B:F,5,FALSE),0),0)</f>
        <v>-281114.52999999997</v>
      </c>
      <c r="J403" s="58"/>
      <c r="K403" s="70">
        <v>0</v>
      </c>
      <c r="L403" s="58"/>
      <c r="M403" s="58">
        <v>0</v>
      </c>
      <c r="N403" s="58"/>
      <c r="O403" s="70"/>
      <c r="P403" s="58"/>
      <c r="Q403" s="58"/>
      <c r="R403" s="58"/>
    </row>
    <row r="404" spans="1:18" ht="12" customHeight="1">
      <c r="A404" s="511" t="s">
        <v>3</v>
      </c>
      <c r="B404" s="511"/>
      <c r="C404" s="524">
        <v>1140312</v>
      </c>
      <c r="D404" s="511" t="s">
        <v>373</v>
      </c>
      <c r="E404" s="57" t="s">
        <v>6</v>
      </c>
      <c r="F404" s="57" t="s">
        <v>198</v>
      </c>
      <c r="G404" s="70">
        <f>IF(F404="I",IFERROR(VLOOKUP(C404,'BG 092021'!B:D,3,FALSE),0),0)</f>
        <v>0</v>
      </c>
      <c r="H404" s="58"/>
      <c r="I404" s="58">
        <f>IF(F404="I",IFERROR(VLOOKUP(C404,'BG 092021'!B:F,5,FALSE),0),0)</f>
        <v>0</v>
      </c>
      <c r="J404" s="58"/>
      <c r="K404" s="70">
        <v>0</v>
      </c>
      <c r="L404" s="58"/>
      <c r="M404" s="58">
        <v>0</v>
      </c>
      <c r="N404" s="58"/>
      <c r="O404" s="70"/>
      <c r="P404" s="58"/>
      <c r="Q404" s="58"/>
      <c r="R404" s="58"/>
    </row>
    <row r="405" spans="1:18" ht="12" customHeight="1">
      <c r="A405" s="511" t="s">
        <v>3</v>
      </c>
      <c r="B405" s="511"/>
      <c r="C405" s="524">
        <v>11403121</v>
      </c>
      <c r="D405" s="511" t="s">
        <v>373</v>
      </c>
      <c r="E405" s="57" t="s">
        <v>6</v>
      </c>
      <c r="F405" s="57" t="s">
        <v>198</v>
      </c>
      <c r="G405" s="70">
        <f>IF(F405="I",IFERROR(VLOOKUP(C405,'BG 092021'!B:D,3,FALSE),0),0)</f>
        <v>0</v>
      </c>
      <c r="H405" s="58"/>
      <c r="I405" s="58">
        <f>IF(F405="I",IFERROR(VLOOKUP(C405,'BG 092021'!B:F,5,FALSE),0),0)</f>
        <v>0</v>
      </c>
      <c r="J405" s="58"/>
      <c r="K405" s="70">
        <v>0</v>
      </c>
      <c r="L405" s="58"/>
      <c r="M405" s="58">
        <v>0</v>
      </c>
      <c r="N405" s="58"/>
      <c r="O405" s="70"/>
      <c r="P405" s="58"/>
      <c r="Q405" s="58"/>
      <c r="R405" s="58"/>
    </row>
    <row r="406" spans="1:18" ht="12" customHeight="1">
      <c r="A406" s="511" t="s">
        <v>3</v>
      </c>
      <c r="B406" s="511"/>
      <c r="C406" s="524">
        <v>1140312101</v>
      </c>
      <c r="D406" s="511" t="s">
        <v>535</v>
      </c>
      <c r="E406" s="57" t="s">
        <v>6</v>
      </c>
      <c r="F406" s="57" t="s">
        <v>199</v>
      </c>
      <c r="G406" s="70">
        <f>IF(F406="I",IFERROR(VLOOKUP(C406,'BG 092021'!B:D,3,FALSE),0),0)</f>
        <v>0</v>
      </c>
      <c r="H406" s="58"/>
      <c r="I406" s="58">
        <f>IF(F406="I",IFERROR(VLOOKUP(C406,'BG 092021'!B:F,5,FALSE),0),0)</f>
        <v>0</v>
      </c>
      <c r="J406" s="58"/>
      <c r="K406" s="70">
        <v>0</v>
      </c>
      <c r="L406" s="58"/>
      <c r="M406" s="58">
        <v>0</v>
      </c>
      <c r="N406" s="58"/>
      <c r="O406" s="70"/>
      <c r="P406" s="58"/>
      <c r="Q406" s="58"/>
      <c r="R406" s="58"/>
    </row>
    <row r="407" spans="1:18" ht="12" customHeight="1">
      <c r="A407" s="511" t="s">
        <v>3</v>
      </c>
      <c r="B407" s="511"/>
      <c r="C407" s="524">
        <v>1140312102</v>
      </c>
      <c r="D407" s="511" t="s">
        <v>536</v>
      </c>
      <c r="E407" s="57" t="s">
        <v>147</v>
      </c>
      <c r="F407" s="57" t="s">
        <v>199</v>
      </c>
      <c r="G407" s="70">
        <f>IF(F407="I",IFERROR(VLOOKUP(C407,'BG 092021'!B:D,3,FALSE),0),0)</f>
        <v>0</v>
      </c>
      <c r="H407" s="58"/>
      <c r="I407" s="58">
        <f>IF(F407="I",IFERROR(VLOOKUP(C407,'BG 092021'!B:F,5,FALSE),0),0)</f>
        <v>0</v>
      </c>
      <c r="J407" s="58"/>
      <c r="K407" s="70">
        <v>0</v>
      </c>
      <c r="L407" s="58"/>
      <c r="M407" s="58">
        <v>0</v>
      </c>
      <c r="N407" s="58"/>
      <c r="O407" s="70"/>
      <c r="P407" s="58"/>
      <c r="Q407" s="58"/>
      <c r="R407" s="58"/>
    </row>
    <row r="408" spans="1:18" ht="12" customHeight="1">
      <c r="A408" s="511" t="s">
        <v>3</v>
      </c>
      <c r="B408" s="511"/>
      <c r="C408" s="524">
        <v>1140312103</v>
      </c>
      <c r="D408" s="511" t="s">
        <v>538</v>
      </c>
      <c r="E408" s="57" t="s">
        <v>6</v>
      </c>
      <c r="F408" s="57" t="s">
        <v>199</v>
      </c>
      <c r="G408" s="70">
        <f>IF(F408="I",IFERROR(VLOOKUP(C408,'BG 092021'!B:D,3,FALSE),0),0)</f>
        <v>0</v>
      </c>
      <c r="H408" s="58"/>
      <c r="I408" s="58">
        <f>IF(F408="I",IFERROR(VLOOKUP(C408,'BG 092021'!B:F,5,FALSE),0),0)</f>
        <v>0</v>
      </c>
      <c r="J408" s="58"/>
      <c r="K408" s="70">
        <v>0</v>
      </c>
      <c r="L408" s="58"/>
      <c r="M408" s="58">
        <v>0</v>
      </c>
      <c r="N408" s="58"/>
      <c r="O408" s="70"/>
      <c r="P408" s="58"/>
      <c r="Q408" s="58"/>
      <c r="R408" s="58"/>
    </row>
    <row r="409" spans="1:18" ht="12" customHeight="1">
      <c r="A409" s="511" t="s">
        <v>3</v>
      </c>
      <c r="B409" s="511"/>
      <c r="C409" s="524">
        <v>1140312104</v>
      </c>
      <c r="D409" s="511" t="s">
        <v>539</v>
      </c>
      <c r="E409" s="57" t="s">
        <v>147</v>
      </c>
      <c r="F409" s="57" t="s">
        <v>199</v>
      </c>
      <c r="G409" s="70">
        <f>IF(F409="I",IFERROR(VLOOKUP(C409,'BG 092021'!B:D,3,FALSE),0),0)</f>
        <v>0</v>
      </c>
      <c r="H409" s="58"/>
      <c r="I409" s="58">
        <f>IF(F409="I",IFERROR(VLOOKUP(C409,'BG 092021'!B:F,5,FALSE),0),0)</f>
        <v>0</v>
      </c>
      <c r="J409" s="58"/>
      <c r="K409" s="70">
        <v>0</v>
      </c>
      <c r="L409" s="58"/>
      <c r="M409" s="58">
        <v>0</v>
      </c>
      <c r="N409" s="58"/>
      <c r="O409" s="70"/>
      <c r="P409" s="58"/>
      <c r="Q409" s="58"/>
      <c r="R409" s="58"/>
    </row>
    <row r="410" spans="1:18" ht="12" customHeight="1">
      <c r="A410" s="511" t="s">
        <v>3</v>
      </c>
      <c r="B410" s="511"/>
      <c r="C410" s="524">
        <v>1140312105</v>
      </c>
      <c r="D410" s="511" t="s">
        <v>296</v>
      </c>
      <c r="E410" s="57" t="s">
        <v>6</v>
      </c>
      <c r="F410" s="57" t="s">
        <v>199</v>
      </c>
      <c r="G410" s="70">
        <f>IF(F410="I",IFERROR(VLOOKUP(C410,'BG 092021'!B:D,3,FALSE),0),0)</f>
        <v>0</v>
      </c>
      <c r="H410" s="58"/>
      <c r="I410" s="58">
        <f>IF(F410="I",IFERROR(VLOOKUP(C410,'BG 092021'!B:F,5,FALSE),0),0)</f>
        <v>0</v>
      </c>
      <c r="J410" s="58"/>
      <c r="K410" s="70">
        <v>0</v>
      </c>
      <c r="L410" s="58"/>
      <c r="M410" s="58">
        <v>0</v>
      </c>
      <c r="N410" s="58"/>
      <c r="O410" s="70"/>
      <c r="P410" s="58"/>
      <c r="Q410" s="58"/>
      <c r="R410" s="58"/>
    </row>
    <row r="411" spans="1:18" ht="12" customHeight="1">
      <c r="A411" s="511" t="s">
        <v>3</v>
      </c>
      <c r="B411" s="511"/>
      <c r="C411" s="524">
        <v>1140312106</v>
      </c>
      <c r="D411" s="511" t="s">
        <v>297</v>
      </c>
      <c r="E411" s="57" t="s">
        <v>147</v>
      </c>
      <c r="F411" s="57" t="s">
        <v>199</v>
      </c>
      <c r="G411" s="70">
        <f>IF(F411="I",IFERROR(VLOOKUP(C411,'BG 092021'!B:D,3,FALSE),0),0)</f>
        <v>0</v>
      </c>
      <c r="H411" s="58"/>
      <c r="I411" s="58">
        <f>IF(F411="I",IFERROR(VLOOKUP(C411,'BG 092021'!B:F,5,FALSE),0),0)</f>
        <v>0</v>
      </c>
      <c r="J411" s="58"/>
      <c r="K411" s="70">
        <v>0</v>
      </c>
      <c r="L411" s="58"/>
      <c r="M411" s="58">
        <v>0</v>
      </c>
      <c r="N411" s="58"/>
      <c r="O411" s="70"/>
      <c r="P411" s="58"/>
      <c r="Q411" s="58"/>
      <c r="R411" s="58"/>
    </row>
    <row r="412" spans="1:18" ht="12" customHeight="1">
      <c r="A412" s="511" t="s">
        <v>3</v>
      </c>
      <c r="B412" s="511"/>
      <c r="C412" s="524">
        <v>1140312107</v>
      </c>
      <c r="D412" s="511" t="s">
        <v>298</v>
      </c>
      <c r="E412" s="57" t="s">
        <v>6</v>
      </c>
      <c r="F412" s="57" t="s">
        <v>199</v>
      </c>
      <c r="G412" s="70">
        <f>IF(F412="I",IFERROR(VLOOKUP(C412,'BG 092021'!B:D,3,FALSE),0),0)</f>
        <v>0</v>
      </c>
      <c r="H412" s="58"/>
      <c r="I412" s="58">
        <f>IF(F412="I",IFERROR(VLOOKUP(C412,'BG 092021'!B:F,5,FALSE),0),0)</f>
        <v>0</v>
      </c>
      <c r="J412" s="58"/>
      <c r="K412" s="70">
        <v>0</v>
      </c>
      <c r="L412" s="58"/>
      <c r="M412" s="58">
        <v>0</v>
      </c>
      <c r="N412" s="58"/>
      <c r="O412" s="70"/>
      <c r="P412" s="58"/>
      <c r="Q412" s="58"/>
      <c r="R412" s="58"/>
    </row>
    <row r="413" spans="1:18" ht="12" customHeight="1">
      <c r="A413" s="511" t="s">
        <v>3</v>
      </c>
      <c r="B413" s="511"/>
      <c r="C413" s="524">
        <v>1140312108</v>
      </c>
      <c r="D413" s="511" t="s">
        <v>299</v>
      </c>
      <c r="E413" s="57" t="s">
        <v>147</v>
      </c>
      <c r="F413" s="57" t="s">
        <v>199</v>
      </c>
      <c r="G413" s="70">
        <f>IF(F413="I",IFERROR(VLOOKUP(C413,'BG 092021'!B:D,3,FALSE),0),0)</f>
        <v>0</v>
      </c>
      <c r="H413" s="58"/>
      <c r="I413" s="58">
        <f>IF(F413="I",IFERROR(VLOOKUP(C413,'BG 092021'!B:F,5,FALSE),0),0)</f>
        <v>0</v>
      </c>
      <c r="J413" s="58"/>
      <c r="K413" s="70">
        <v>0</v>
      </c>
      <c r="L413" s="58"/>
      <c r="M413" s="58">
        <v>0</v>
      </c>
      <c r="N413" s="58"/>
      <c r="O413" s="70"/>
      <c r="P413" s="58"/>
      <c r="Q413" s="58"/>
      <c r="R413" s="58"/>
    </row>
    <row r="414" spans="1:18" ht="12" customHeight="1">
      <c r="A414" s="511" t="s">
        <v>3</v>
      </c>
      <c r="B414" s="511"/>
      <c r="C414" s="524">
        <v>1140312109</v>
      </c>
      <c r="D414" s="511" t="s">
        <v>541</v>
      </c>
      <c r="E414" s="57" t="s">
        <v>6</v>
      </c>
      <c r="F414" s="57" t="s">
        <v>199</v>
      </c>
      <c r="G414" s="70">
        <f>IF(F414="I",IFERROR(VLOOKUP(C414,'BG 092021'!B:D,3,FALSE),0),0)</f>
        <v>0</v>
      </c>
      <c r="H414" s="58"/>
      <c r="I414" s="58">
        <f>IF(F414="I",IFERROR(VLOOKUP(C414,'BG 092021'!B:F,5,FALSE),0),0)</f>
        <v>0</v>
      </c>
      <c r="J414" s="58"/>
      <c r="K414" s="70">
        <v>0</v>
      </c>
      <c r="L414" s="58"/>
      <c r="M414" s="58">
        <v>0</v>
      </c>
      <c r="N414" s="58"/>
      <c r="O414" s="70"/>
      <c r="P414" s="58"/>
      <c r="Q414" s="58"/>
      <c r="R414" s="58"/>
    </row>
    <row r="415" spans="1:18" ht="12" customHeight="1">
      <c r="A415" s="511" t="s">
        <v>3</v>
      </c>
      <c r="B415" s="511"/>
      <c r="C415" s="524">
        <v>1140312110</v>
      </c>
      <c r="D415" s="511" t="s">
        <v>542</v>
      </c>
      <c r="E415" s="57" t="s">
        <v>147</v>
      </c>
      <c r="F415" s="57" t="s">
        <v>199</v>
      </c>
      <c r="G415" s="70">
        <f>IF(F415="I",IFERROR(VLOOKUP(C415,'BG 092021'!B:D,3,FALSE),0),0)</f>
        <v>0</v>
      </c>
      <c r="H415" s="58"/>
      <c r="I415" s="58">
        <f>IF(F415="I",IFERROR(VLOOKUP(C415,'BG 092021'!B:F,5,FALSE),0),0)</f>
        <v>0</v>
      </c>
      <c r="J415" s="58"/>
      <c r="K415" s="70">
        <v>0</v>
      </c>
      <c r="L415" s="58"/>
      <c r="M415" s="58">
        <v>0</v>
      </c>
      <c r="N415" s="58"/>
      <c r="O415" s="70"/>
      <c r="P415" s="58"/>
      <c r="Q415" s="58"/>
      <c r="R415" s="58"/>
    </row>
    <row r="416" spans="1:18" ht="12" customHeight="1">
      <c r="A416" s="511" t="s">
        <v>3</v>
      </c>
      <c r="B416" s="511"/>
      <c r="C416" s="524">
        <v>1140312111</v>
      </c>
      <c r="D416" s="511" t="s">
        <v>544</v>
      </c>
      <c r="E416" s="57" t="s">
        <v>6</v>
      </c>
      <c r="F416" s="57" t="s">
        <v>199</v>
      </c>
      <c r="G416" s="70">
        <f>IF(F416="I",IFERROR(VLOOKUP(C416,'BG 092021'!B:D,3,FALSE),0),0)</f>
        <v>0</v>
      </c>
      <c r="H416" s="58"/>
      <c r="I416" s="58">
        <f>IF(F416="I",IFERROR(VLOOKUP(C416,'BG 092021'!B:F,5,FALSE),0),0)</f>
        <v>0</v>
      </c>
      <c r="J416" s="58"/>
      <c r="K416" s="70">
        <v>0</v>
      </c>
      <c r="L416" s="58"/>
      <c r="M416" s="58">
        <v>0</v>
      </c>
      <c r="N416" s="58"/>
      <c r="O416" s="70"/>
      <c r="P416" s="58"/>
      <c r="Q416" s="58"/>
      <c r="R416" s="58"/>
    </row>
    <row r="417" spans="1:18" ht="12" customHeight="1">
      <c r="A417" s="511" t="s">
        <v>3</v>
      </c>
      <c r="B417" s="511"/>
      <c r="C417" s="524">
        <v>1140312112</v>
      </c>
      <c r="D417" s="511" t="s">
        <v>545</v>
      </c>
      <c r="E417" s="57" t="s">
        <v>147</v>
      </c>
      <c r="F417" s="57" t="s">
        <v>199</v>
      </c>
      <c r="G417" s="70">
        <f>IF(F417="I",IFERROR(VLOOKUP(C417,'BG 092021'!B:D,3,FALSE),0),0)</f>
        <v>0</v>
      </c>
      <c r="H417" s="58"/>
      <c r="I417" s="58">
        <f>IF(F417="I",IFERROR(VLOOKUP(C417,'BG 092021'!B:F,5,FALSE),0),0)</f>
        <v>0</v>
      </c>
      <c r="J417" s="58"/>
      <c r="K417" s="70">
        <v>0</v>
      </c>
      <c r="L417" s="58"/>
      <c r="M417" s="58">
        <v>0</v>
      </c>
      <c r="N417" s="58"/>
      <c r="O417" s="70"/>
      <c r="P417" s="58"/>
      <c r="Q417" s="58"/>
      <c r="R417" s="58"/>
    </row>
    <row r="418" spans="1:18" ht="12" customHeight="1">
      <c r="A418" s="511" t="s">
        <v>3</v>
      </c>
      <c r="B418" s="511"/>
      <c r="C418" s="524">
        <v>1140312113</v>
      </c>
      <c r="D418" s="511" t="s">
        <v>675</v>
      </c>
      <c r="E418" s="57" t="s">
        <v>6</v>
      </c>
      <c r="F418" s="57" t="s">
        <v>199</v>
      </c>
      <c r="G418" s="70">
        <f>IF(F418="I",IFERROR(VLOOKUP(C418,'BG 092021'!B:D,3,FALSE),0),0)</f>
        <v>0</v>
      </c>
      <c r="H418" s="58"/>
      <c r="I418" s="58">
        <f>IF(F418="I",IFERROR(VLOOKUP(C418,'BG 092021'!B:F,5,FALSE),0),0)</f>
        <v>0</v>
      </c>
      <c r="J418" s="58"/>
      <c r="K418" s="70">
        <v>0</v>
      </c>
      <c r="L418" s="58"/>
      <c r="M418" s="58">
        <v>0</v>
      </c>
      <c r="N418" s="58"/>
      <c r="O418" s="70"/>
      <c r="P418" s="58"/>
      <c r="Q418" s="58"/>
      <c r="R418" s="58"/>
    </row>
    <row r="419" spans="1:18" ht="12" customHeight="1">
      <c r="A419" s="511" t="s">
        <v>3</v>
      </c>
      <c r="B419" s="511"/>
      <c r="C419" s="524">
        <v>1140312114</v>
      </c>
      <c r="D419" s="511" t="s">
        <v>536</v>
      </c>
      <c r="E419" s="57" t="s">
        <v>147</v>
      </c>
      <c r="F419" s="57" t="s">
        <v>199</v>
      </c>
      <c r="G419" s="70">
        <f>IF(F419="I",IFERROR(VLOOKUP(C419,'BG 092021'!B:D,3,FALSE),0),0)</f>
        <v>0</v>
      </c>
      <c r="H419" s="58"/>
      <c r="I419" s="58">
        <f>IF(F419="I",IFERROR(VLOOKUP(C419,'BG 092021'!B:F,5,FALSE),0),0)</f>
        <v>0</v>
      </c>
      <c r="J419" s="58"/>
      <c r="K419" s="70">
        <v>0</v>
      </c>
      <c r="L419" s="58"/>
      <c r="M419" s="58">
        <v>0</v>
      </c>
      <c r="N419" s="58"/>
      <c r="O419" s="70"/>
      <c r="P419" s="58"/>
      <c r="Q419" s="58"/>
      <c r="R419" s="58"/>
    </row>
    <row r="420" spans="1:18" ht="12" customHeight="1">
      <c r="A420" s="511" t="s">
        <v>3</v>
      </c>
      <c r="B420" s="511"/>
      <c r="C420" s="524">
        <v>1140312115</v>
      </c>
      <c r="D420" s="511" t="s">
        <v>538</v>
      </c>
      <c r="E420" s="57" t="s">
        <v>6</v>
      </c>
      <c r="F420" s="57" t="s">
        <v>199</v>
      </c>
      <c r="G420" s="70">
        <f>IF(F420="I",IFERROR(VLOOKUP(C420,'BG 092021'!B:D,3,FALSE),0),0)</f>
        <v>0</v>
      </c>
      <c r="H420" s="58"/>
      <c r="I420" s="58">
        <f>IF(F420="I",IFERROR(VLOOKUP(C420,'BG 092021'!B:F,5,FALSE),0),0)</f>
        <v>0</v>
      </c>
      <c r="J420" s="58"/>
      <c r="K420" s="70">
        <v>0</v>
      </c>
      <c r="L420" s="58"/>
      <c r="M420" s="58">
        <v>0</v>
      </c>
      <c r="N420" s="58"/>
      <c r="O420" s="70"/>
      <c r="P420" s="58"/>
      <c r="Q420" s="58"/>
      <c r="R420" s="58"/>
    </row>
    <row r="421" spans="1:18" ht="12" customHeight="1">
      <c r="A421" s="511" t="s">
        <v>3</v>
      </c>
      <c r="B421" s="511"/>
      <c r="C421" s="524">
        <v>1140312116</v>
      </c>
      <c r="D421" s="511" t="s">
        <v>539</v>
      </c>
      <c r="E421" s="57" t="s">
        <v>147</v>
      </c>
      <c r="F421" s="57" t="s">
        <v>199</v>
      </c>
      <c r="G421" s="70">
        <f>IF(F421="I",IFERROR(VLOOKUP(C421,'BG 092021'!B:D,3,FALSE),0),0)</f>
        <v>0</v>
      </c>
      <c r="H421" s="58"/>
      <c r="I421" s="58">
        <f>IF(F421="I",IFERROR(VLOOKUP(C421,'BG 092021'!B:F,5,FALSE),0),0)</f>
        <v>0</v>
      </c>
      <c r="J421" s="58"/>
      <c r="K421" s="70">
        <v>0</v>
      </c>
      <c r="L421" s="58"/>
      <c r="M421" s="58">
        <v>0</v>
      </c>
      <c r="N421" s="58"/>
      <c r="O421" s="70"/>
      <c r="P421" s="58"/>
      <c r="Q421" s="58"/>
      <c r="R421" s="58"/>
    </row>
    <row r="422" spans="1:18" ht="12" customHeight="1">
      <c r="A422" s="511" t="s">
        <v>3</v>
      </c>
      <c r="B422" s="511"/>
      <c r="C422" s="524">
        <v>1140312117</v>
      </c>
      <c r="D422" s="511" t="s">
        <v>329</v>
      </c>
      <c r="E422" s="57" t="s">
        <v>6</v>
      </c>
      <c r="F422" s="57" t="s">
        <v>199</v>
      </c>
      <c r="G422" s="70">
        <f>IF(F422="I",IFERROR(VLOOKUP(C422,'BG 092021'!B:D,3,FALSE),0),0)</f>
        <v>0</v>
      </c>
      <c r="H422" s="58"/>
      <c r="I422" s="58">
        <f>IF(F422="I",IFERROR(VLOOKUP(C422,'BG 092021'!B:F,5,FALSE),0),0)</f>
        <v>0</v>
      </c>
      <c r="J422" s="58"/>
      <c r="K422" s="70">
        <v>0</v>
      </c>
      <c r="L422" s="58"/>
      <c r="M422" s="58">
        <v>0</v>
      </c>
      <c r="N422" s="58"/>
      <c r="O422" s="70"/>
      <c r="P422" s="58"/>
      <c r="Q422" s="58"/>
      <c r="R422" s="58"/>
    </row>
    <row r="423" spans="1:18" ht="12" customHeight="1">
      <c r="A423" s="511" t="s">
        <v>3</v>
      </c>
      <c r="B423" s="511"/>
      <c r="C423" s="524">
        <v>1140312118</v>
      </c>
      <c r="D423" s="511" t="s">
        <v>330</v>
      </c>
      <c r="E423" s="57" t="s">
        <v>147</v>
      </c>
      <c r="F423" s="57" t="s">
        <v>199</v>
      </c>
      <c r="G423" s="70">
        <f>IF(F423="I",IFERROR(VLOOKUP(C423,'BG 092021'!B:D,3,FALSE),0),0)</f>
        <v>0</v>
      </c>
      <c r="H423" s="58"/>
      <c r="I423" s="58">
        <f>IF(F423="I",IFERROR(VLOOKUP(C423,'BG 092021'!B:F,5,FALSE),0),0)</f>
        <v>0</v>
      </c>
      <c r="J423" s="58"/>
      <c r="K423" s="70">
        <v>0</v>
      </c>
      <c r="L423" s="58"/>
      <c r="M423" s="58">
        <v>0</v>
      </c>
      <c r="N423" s="58"/>
      <c r="O423" s="70"/>
      <c r="P423" s="58"/>
      <c r="Q423" s="58"/>
      <c r="R423" s="58"/>
    </row>
    <row r="424" spans="1:18" ht="12" customHeight="1">
      <c r="A424" s="511" t="s">
        <v>3</v>
      </c>
      <c r="B424" s="511"/>
      <c r="C424" s="524">
        <v>1140312119</v>
      </c>
      <c r="D424" s="511" t="s">
        <v>298</v>
      </c>
      <c r="E424" s="57" t="s">
        <v>6</v>
      </c>
      <c r="F424" s="57" t="s">
        <v>199</v>
      </c>
      <c r="G424" s="70">
        <f>IF(F424="I",IFERROR(VLOOKUP(C424,'BG 092021'!B:D,3,FALSE),0),0)</f>
        <v>0</v>
      </c>
      <c r="H424" s="58"/>
      <c r="I424" s="58">
        <f>IF(F424="I",IFERROR(VLOOKUP(C424,'BG 092021'!B:F,5,FALSE),0),0)</f>
        <v>0</v>
      </c>
      <c r="J424" s="58"/>
      <c r="K424" s="70">
        <v>0</v>
      </c>
      <c r="L424" s="58"/>
      <c r="M424" s="58">
        <v>0</v>
      </c>
      <c r="N424" s="58"/>
      <c r="O424" s="70"/>
      <c r="P424" s="58"/>
      <c r="Q424" s="58"/>
      <c r="R424" s="58"/>
    </row>
    <row r="425" spans="1:18" ht="12" customHeight="1">
      <c r="A425" s="511" t="s">
        <v>3</v>
      </c>
      <c r="B425" s="511"/>
      <c r="C425" s="524">
        <v>1140312120</v>
      </c>
      <c r="D425" s="511" t="s">
        <v>299</v>
      </c>
      <c r="E425" s="57" t="s">
        <v>147</v>
      </c>
      <c r="F425" s="57" t="s">
        <v>199</v>
      </c>
      <c r="G425" s="70">
        <f>IF(F425="I",IFERROR(VLOOKUP(C425,'BG 092021'!B:D,3,FALSE),0),0)</f>
        <v>0</v>
      </c>
      <c r="H425" s="58"/>
      <c r="I425" s="58">
        <f>IF(F425="I",IFERROR(VLOOKUP(C425,'BG 092021'!B:F,5,FALSE),0),0)</f>
        <v>0</v>
      </c>
      <c r="J425" s="58"/>
      <c r="K425" s="70">
        <v>0</v>
      </c>
      <c r="L425" s="58"/>
      <c r="M425" s="58">
        <v>0</v>
      </c>
      <c r="N425" s="58"/>
      <c r="O425" s="70"/>
      <c r="P425" s="58"/>
      <c r="Q425" s="58"/>
      <c r="R425" s="58"/>
    </row>
    <row r="426" spans="1:18" ht="12" customHeight="1">
      <c r="A426" s="511" t="s">
        <v>3</v>
      </c>
      <c r="B426" s="511"/>
      <c r="C426" s="524">
        <v>1140312121</v>
      </c>
      <c r="D426" s="511" t="s">
        <v>676</v>
      </c>
      <c r="E426" s="57" t="s">
        <v>6</v>
      </c>
      <c r="F426" s="57" t="s">
        <v>199</v>
      </c>
      <c r="G426" s="70">
        <f>IF(F426="I",IFERROR(VLOOKUP(C426,'BG 092021'!B:D,3,FALSE),0),0)</f>
        <v>0</v>
      </c>
      <c r="H426" s="58"/>
      <c r="I426" s="58">
        <f>IF(F426="I",IFERROR(VLOOKUP(C426,'BG 092021'!B:F,5,FALSE),0),0)</f>
        <v>0</v>
      </c>
      <c r="J426" s="58"/>
      <c r="K426" s="70">
        <v>0</v>
      </c>
      <c r="L426" s="58"/>
      <c r="M426" s="58">
        <v>0</v>
      </c>
      <c r="N426" s="58"/>
      <c r="O426" s="70"/>
      <c r="P426" s="58"/>
      <c r="Q426" s="58"/>
      <c r="R426" s="58"/>
    </row>
    <row r="427" spans="1:18" ht="12" customHeight="1">
      <c r="A427" s="511" t="s">
        <v>3</v>
      </c>
      <c r="B427" s="511"/>
      <c r="C427" s="524">
        <v>1140312122</v>
      </c>
      <c r="D427" s="511" t="s">
        <v>677</v>
      </c>
      <c r="E427" s="57" t="s">
        <v>147</v>
      </c>
      <c r="F427" s="57" t="s">
        <v>199</v>
      </c>
      <c r="G427" s="70">
        <f>IF(F427="I",IFERROR(VLOOKUP(C427,'BG 092021'!B:D,3,FALSE),0),0)</f>
        <v>0</v>
      </c>
      <c r="H427" s="58"/>
      <c r="I427" s="58">
        <f>IF(F427="I",IFERROR(VLOOKUP(C427,'BG 092021'!B:F,5,FALSE),0),0)</f>
        <v>0</v>
      </c>
      <c r="J427" s="58"/>
      <c r="K427" s="70">
        <v>0</v>
      </c>
      <c r="L427" s="58"/>
      <c r="M427" s="58">
        <v>0</v>
      </c>
      <c r="N427" s="58"/>
      <c r="O427" s="70"/>
      <c r="P427" s="58"/>
      <c r="Q427" s="58"/>
      <c r="R427" s="58"/>
    </row>
    <row r="428" spans="1:18" ht="12" customHeight="1">
      <c r="A428" s="511" t="s">
        <v>3</v>
      </c>
      <c r="B428" s="511"/>
      <c r="C428" s="524">
        <v>1140312123</v>
      </c>
      <c r="D428" s="511" t="s">
        <v>544</v>
      </c>
      <c r="E428" s="57" t="s">
        <v>6</v>
      </c>
      <c r="F428" s="57" t="s">
        <v>199</v>
      </c>
      <c r="G428" s="70">
        <f>IF(F428="I",IFERROR(VLOOKUP(C428,'BG 092021'!B:D,3,FALSE),0),0)</f>
        <v>0</v>
      </c>
      <c r="H428" s="58"/>
      <c r="I428" s="58">
        <f>IF(F428="I",IFERROR(VLOOKUP(C428,'BG 092021'!B:F,5,FALSE),0),0)</f>
        <v>0</v>
      </c>
      <c r="J428" s="58"/>
      <c r="K428" s="70">
        <v>0</v>
      </c>
      <c r="L428" s="58"/>
      <c r="M428" s="58">
        <v>0</v>
      </c>
      <c r="N428" s="58"/>
      <c r="O428" s="70"/>
      <c r="P428" s="58"/>
      <c r="Q428" s="58"/>
      <c r="R428" s="58"/>
    </row>
    <row r="429" spans="1:18" ht="12" customHeight="1">
      <c r="A429" s="511" t="s">
        <v>3</v>
      </c>
      <c r="B429" s="511"/>
      <c r="C429" s="524">
        <v>1140312124</v>
      </c>
      <c r="D429" s="511" t="s">
        <v>545</v>
      </c>
      <c r="E429" s="57" t="s">
        <v>147</v>
      </c>
      <c r="F429" s="57" t="s">
        <v>199</v>
      </c>
      <c r="G429" s="70">
        <f>IF(F429="I",IFERROR(VLOOKUP(C429,'BG 092021'!B:D,3,FALSE),0),0)</f>
        <v>0</v>
      </c>
      <c r="H429" s="58"/>
      <c r="I429" s="58">
        <f>IF(F429="I",IFERROR(VLOOKUP(C429,'BG 092021'!B:F,5,FALSE),0),0)</f>
        <v>0</v>
      </c>
      <c r="J429" s="58"/>
      <c r="K429" s="70">
        <v>0</v>
      </c>
      <c r="L429" s="58"/>
      <c r="M429" s="58">
        <v>0</v>
      </c>
      <c r="N429" s="58"/>
      <c r="O429" s="70"/>
      <c r="P429" s="58"/>
      <c r="Q429" s="58"/>
      <c r="R429" s="58"/>
    </row>
    <row r="430" spans="1:18" ht="12" customHeight="1">
      <c r="A430" s="511" t="s">
        <v>3</v>
      </c>
      <c r="B430" s="511" t="s">
        <v>1369</v>
      </c>
      <c r="C430" s="524">
        <v>1140312125</v>
      </c>
      <c r="D430" s="511" t="s">
        <v>315</v>
      </c>
      <c r="E430" s="57" t="s">
        <v>6</v>
      </c>
      <c r="F430" s="57" t="s">
        <v>199</v>
      </c>
      <c r="G430" s="70">
        <f>IF(F430="I",IFERROR(VLOOKUP(C430,'BG 092021'!B:D,3,FALSE),0),0)</f>
        <v>0</v>
      </c>
      <c r="H430" s="58"/>
      <c r="I430" s="58">
        <f>IF(F430="I",IFERROR(VLOOKUP(C430,'BG 092021'!B:F,5,FALSE),0),0)</f>
        <v>0</v>
      </c>
      <c r="J430" s="58"/>
      <c r="K430" s="70">
        <v>0</v>
      </c>
      <c r="L430" s="58"/>
      <c r="M430" s="58">
        <v>0</v>
      </c>
      <c r="N430" s="58"/>
      <c r="O430" s="70"/>
      <c r="P430" s="58"/>
      <c r="Q430" s="58"/>
      <c r="R430" s="58"/>
    </row>
    <row r="431" spans="1:18" ht="12" customHeight="1">
      <c r="A431" s="511" t="s">
        <v>3</v>
      </c>
      <c r="B431" s="511"/>
      <c r="C431" s="524">
        <v>1140312126</v>
      </c>
      <c r="D431" s="511" t="s">
        <v>533</v>
      </c>
      <c r="E431" s="57" t="s">
        <v>147</v>
      </c>
      <c r="F431" s="57" t="s">
        <v>199</v>
      </c>
      <c r="G431" s="70">
        <f>IF(F431="I",IFERROR(VLOOKUP(C431,'BG 092021'!B:D,3,FALSE),0),0)</f>
        <v>0</v>
      </c>
      <c r="H431" s="58"/>
      <c r="I431" s="58">
        <f>IF(F431="I",IFERROR(VLOOKUP(C431,'BG 092021'!B:F,5,FALSE),0),0)</f>
        <v>0</v>
      </c>
      <c r="J431" s="58"/>
      <c r="K431" s="70">
        <v>0</v>
      </c>
      <c r="L431" s="58"/>
      <c r="M431" s="58">
        <v>0</v>
      </c>
      <c r="N431" s="58"/>
      <c r="O431" s="70"/>
      <c r="P431" s="58"/>
      <c r="Q431" s="58"/>
      <c r="R431" s="58"/>
    </row>
    <row r="432" spans="1:18" ht="12" customHeight="1">
      <c r="A432" s="511" t="s">
        <v>3</v>
      </c>
      <c r="B432" s="511"/>
      <c r="C432" s="524">
        <v>11403122</v>
      </c>
      <c r="D432" s="511" t="s">
        <v>678</v>
      </c>
      <c r="E432" s="57" t="s">
        <v>6</v>
      </c>
      <c r="F432" s="57" t="s">
        <v>198</v>
      </c>
      <c r="G432" s="70">
        <f>IF(F432="I",IFERROR(VLOOKUP(C432,'BG 092021'!B:D,3,FALSE),0),0)</f>
        <v>0</v>
      </c>
      <c r="H432" s="58"/>
      <c r="I432" s="58">
        <f>IF(F432="I",IFERROR(VLOOKUP(C432,'BG 092021'!B:F,5,FALSE),0),0)</f>
        <v>0</v>
      </c>
      <c r="J432" s="58"/>
      <c r="K432" s="70">
        <v>0</v>
      </c>
      <c r="L432" s="58"/>
      <c r="M432" s="58">
        <v>0</v>
      </c>
      <c r="N432" s="58"/>
      <c r="O432" s="70"/>
      <c r="P432" s="58"/>
      <c r="Q432" s="58"/>
      <c r="R432" s="58"/>
    </row>
    <row r="433" spans="1:18" ht="12" customHeight="1">
      <c r="A433" s="511" t="s">
        <v>3</v>
      </c>
      <c r="B433" s="511" t="s">
        <v>1369</v>
      </c>
      <c r="C433" s="524">
        <v>1140312201</v>
      </c>
      <c r="D433" s="511" t="s">
        <v>678</v>
      </c>
      <c r="E433" s="57" t="s">
        <v>6</v>
      </c>
      <c r="F433" s="57" t="s">
        <v>199</v>
      </c>
      <c r="G433" s="70">
        <f>IF(F433="I",IFERROR(VLOOKUP(C433,'BG 092021'!B:D,3,FALSE),0),0)</f>
        <v>0</v>
      </c>
      <c r="H433" s="58"/>
      <c r="I433" s="58">
        <f>IF(F433="I",IFERROR(VLOOKUP(C433,'BG 092021'!B:F,5,FALSE),0),0)</f>
        <v>0</v>
      </c>
      <c r="J433" s="58"/>
      <c r="K433" s="70">
        <v>0</v>
      </c>
      <c r="L433" s="58"/>
      <c r="M433" s="58">
        <v>0</v>
      </c>
      <c r="N433" s="58"/>
      <c r="O433" s="70"/>
      <c r="P433" s="58"/>
      <c r="Q433" s="58"/>
      <c r="R433" s="58"/>
    </row>
    <row r="434" spans="1:18" ht="12" customHeight="1">
      <c r="A434" s="511" t="s">
        <v>3</v>
      </c>
      <c r="B434" s="511"/>
      <c r="C434" s="524">
        <v>1140312202</v>
      </c>
      <c r="D434" s="511" t="s">
        <v>678</v>
      </c>
      <c r="E434" s="57" t="s">
        <v>147</v>
      </c>
      <c r="F434" s="57" t="s">
        <v>199</v>
      </c>
      <c r="G434" s="70">
        <f>IF(F434="I",IFERROR(VLOOKUP(C434,'BG 092021'!B:D,3,FALSE),0),0)</f>
        <v>0</v>
      </c>
      <c r="H434" s="58"/>
      <c r="I434" s="58">
        <f>IF(F434="I",IFERROR(VLOOKUP(C434,'BG 092021'!B:F,5,FALSE),0),0)</f>
        <v>0</v>
      </c>
      <c r="J434" s="58"/>
      <c r="K434" s="70">
        <v>0</v>
      </c>
      <c r="L434" s="58"/>
      <c r="M434" s="58">
        <v>0</v>
      </c>
      <c r="N434" s="58"/>
      <c r="O434" s="70"/>
      <c r="P434" s="58"/>
      <c r="Q434" s="58"/>
      <c r="R434" s="58"/>
    </row>
    <row r="435" spans="1:18" ht="12" customHeight="1">
      <c r="A435" s="511" t="s">
        <v>3</v>
      </c>
      <c r="B435" s="511"/>
      <c r="C435" s="524">
        <v>11403123</v>
      </c>
      <c r="D435" s="511" t="s">
        <v>316</v>
      </c>
      <c r="E435" s="57" t="s">
        <v>6</v>
      </c>
      <c r="F435" s="57" t="s">
        <v>198</v>
      </c>
      <c r="G435" s="70">
        <f>IF(F435="I",IFERROR(VLOOKUP(C435,'BG 092021'!B:D,3,FALSE),0),0)</f>
        <v>0</v>
      </c>
      <c r="H435" s="58"/>
      <c r="I435" s="58">
        <f>IF(F435="I",IFERROR(VLOOKUP(C435,'BG 092021'!B:F,5,FALSE),0),0)</f>
        <v>0</v>
      </c>
      <c r="J435" s="58"/>
      <c r="K435" s="70">
        <v>0</v>
      </c>
      <c r="L435" s="58"/>
      <c r="M435" s="58">
        <v>0</v>
      </c>
      <c r="N435" s="58"/>
      <c r="O435" s="70"/>
      <c r="P435" s="58"/>
      <c r="Q435" s="58"/>
      <c r="R435" s="58"/>
    </row>
    <row r="436" spans="1:18" ht="12" customHeight="1">
      <c r="A436" s="511" t="s">
        <v>3</v>
      </c>
      <c r="B436" s="511" t="s">
        <v>1369</v>
      </c>
      <c r="C436" s="524">
        <v>1140312301</v>
      </c>
      <c r="D436" s="511" t="s">
        <v>316</v>
      </c>
      <c r="E436" s="57" t="s">
        <v>6</v>
      </c>
      <c r="F436" s="57" t="s">
        <v>199</v>
      </c>
      <c r="G436" s="70">
        <f>IF(F436="I",IFERROR(VLOOKUP(C436,'BG 092021'!B:D,3,FALSE),0),0)</f>
        <v>0</v>
      </c>
      <c r="H436" s="58"/>
      <c r="I436" s="58">
        <f>IF(F436="I",IFERROR(VLOOKUP(C436,'BG 092021'!B:F,5,FALSE),0),0)</f>
        <v>0</v>
      </c>
      <c r="J436" s="58"/>
      <c r="K436" s="70">
        <v>0</v>
      </c>
      <c r="L436" s="58"/>
      <c r="M436" s="58">
        <v>0</v>
      </c>
      <c r="N436" s="58"/>
      <c r="O436" s="70"/>
      <c r="P436" s="58"/>
      <c r="Q436" s="58"/>
      <c r="R436" s="58"/>
    </row>
    <row r="437" spans="1:18" ht="12" customHeight="1">
      <c r="A437" s="511" t="s">
        <v>3</v>
      </c>
      <c r="B437" s="511"/>
      <c r="C437" s="524">
        <v>1140312302</v>
      </c>
      <c r="D437" s="511" t="s">
        <v>316</v>
      </c>
      <c r="E437" s="57" t="s">
        <v>147</v>
      </c>
      <c r="F437" s="57" t="s">
        <v>199</v>
      </c>
      <c r="G437" s="70">
        <f>IF(F437="I",IFERROR(VLOOKUP(C437,'BG 092021'!B:D,3,FALSE),0),0)</f>
        <v>0</v>
      </c>
      <c r="H437" s="58"/>
      <c r="I437" s="58">
        <f>IF(F437="I",IFERROR(VLOOKUP(C437,'BG 092021'!B:F,5,FALSE),0),0)</f>
        <v>0</v>
      </c>
      <c r="J437" s="58"/>
      <c r="K437" s="70">
        <v>0</v>
      </c>
      <c r="L437" s="58"/>
      <c r="M437" s="58">
        <v>0</v>
      </c>
      <c r="N437" s="58"/>
      <c r="O437" s="70"/>
      <c r="P437" s="58"/>
      <c r="Q437" s="58"/>
      <c r="R437" s="58"/>
    </row>
    <row r="438" spans="1:18" ht="12" customHeight="1">
      <c r="A438" s="511" t="s">
        <v>3</v>
      </c>
      <c r="B438" s="511"/>
      <c r="C438" s="524">
        <v>119</v>
      </c>
      <c r="D438" s="511" t="s">
        <v>679</v>
      </c>
      <c r="E438" s="57" t="s">
        <v>6</v>
      </c>
      <c r="F438" s="57" t="s">
        <v>198</v>
      </c>
      <c r="G438" s="70">
        <f>IF(F438="I",IFERROR(VLOOKUP(C438,'BG 092021'!B:D,3,FALSE),0),0)</f>
        <v>0</v>
      </c>
      <c r="H438" s="58"/>
      <c r="I438" s="58">
        <f>IF(F438="I",IFERROR(VLOOKUP(C438,'BG 092021'!B:F,5,FALSE),0),0)</f>
        <v>0</v>
      </c>
      <c r="J438" s="58"/>
      <c r="K438" s="70">
        <v>0</v>
      </c>
      <c r="L438" s="58"/>
      <c r="M438" s="58">
        <v>0</v>
      </c>
      <c r="N438" s="58"/>
      <c r="O438" s="70"/>
      <c r="P438" s="58"/>
      <c r="Q438" s="58"/>
      <c r="R438" s="58"/>
    </row>
    <row r="439" spans="1:18" ht="12" customHeight="1">
      <c r="A439" s="511" t="s">
        <v>3</v>
      </c>
      <c r="B439" s="511"/>
      <c r="C439" s="524">
        <v>11901</v>
      </c>
      <c r="D439" s="511" t="s">
        <v>680</v>
      </c>
      <c r="E439" s="57" t="s">
        <v>6</v>
      </c>
      <c r="F439" s="57" t="s">
        <v>198</v>
      </c>
      <c r="G439" s="70">
        <f>IF(F439="I",IFERROR(VLOOKUP(C439,'BG 092021'!B:D,3,FALSE),0),0)</f>
        <v>0</v>
      </c>
      <c r="H439" s="58"/>
      <c r="I439" s="58">
        <f>IF(F439="I",IFERROR(VLOOKUP(C439,'BG 092021'!B:F,5,FALSE),0),0)</f>
        <v>0</v>
      </c>
      <c r="J439" s="58"/>
      <c r="K439" s="70">
        <v>0</v>
      </c>
      <c r="L439" s="58"/>
      <c r="M439" s="58">
        <v>0</v>
      </c>
      <c r="N439" s="58"/>
      <c r="O439" s="70"/>
      <c r="P439" s="58"/>
      <c r="Q439" s="58"/>
      <c r="R439" s="58"/>
    </row>
    <row r="440" spans="1:18" ht="12" customHeight="1">
      <c r="A440" s="511" t="s">
        <v>3</v>
      </c>
      <c r="B440" s="511"/>
      <c r="C440" s="524">
        <v>119011</v>
      </c>
      <c r="D440" s="511" t="s">
        <v>680</v>
      </c>
      <c r="E440" s="57" t="s">
        <v>6</v>
      </c>
      <c r="F440" s="57" t="s">
        <v>198</v>
      </c>
      <c r="G440" s="70">
        <f>IF(F440="I",IFERROR(VLOOKUP(C440,'BG 092021'!B:D,3,FALSE),0),0)</f>
        <v>0</v>
      </c>
      <c r="H440" s="58"/>
      <c r="I440" s="58">
        <f>IF(F440="I",IFERROR(VLOOKUP(C440,'BG 092021'!B:F,5,FALSE),0),0)</f>
        <v>0</v>
      </c>
      <c r="J440" s="58"/>
      <c r="K440" s="70">
        <v>0</v>
      </c>
      <c r="L440" s="58"/>
      <c r="M440" s="58">
        <v>0</v>
      </c>
      <c r="N440" s="58"/>
      <c r="O440" s="70"/>
      <c r="P440" s="58"/>
      <c r="Q440" s="58"/>
      <c r="R440" s="58"/>
    </row>
    <row r="441" spans="1:18" ht="12" customHeight="1">
      <c r="A441" s="511" t="s">
        <v>3</v>
      </c>
      <c r="B441" s="511"/>
      <c r="C441" s="524">
        <v>1190111</v>
      </c>
      <c r="D441" s="511" t="s">
        <v>680</v>
      </c>
      <c r="E441" s="57" t="s">
        <v>6</v>
      </c>
      <c r="F441" s="57" t="s">
        <v>198</v>
      </c>
      <c r="G441" s="70">
        <f>IF(F441="I",IFERROR(VLOOKUP(C441,'BG 092021'!B:D,3,FALSE),0),0)</f>
        <v>0</v>
      </c>
      <c r="H441" s="58"/>
      <c r="I441" s="58">
        <f>IF(F441="I",IFERROR(VLOOKUP(C441,'BG 092021'!B:F,5,FALSE),0),0)</f>
        <v>0</v>
      </c>
      <c r="J441" s="58"/>
      <c r="K441" s="70">
        <v>0</v>
      </c>
      <c r="L441" s="58"/>
      <c r="M441" s="58">
        <v>0</v>
      </c>
      <c r="N441" s="58"/>
      <c r="O441" s="70"/>
      <c r="P441" s="58"/>
      <c r="Q441" s="58"/>
      <c r="R441" s="58"/>
    </row>
    <row r="442" spans="1:18" ht="12" customHeight="1">
      <c r="A442" s="511" t="s">
        <v>3</v>
      </c>
      <c r="B442" s="511"/>
      <c r="C442" s="524">
        <v>11901111</v>
      </c>
      <c r="D442" s="511" t="s">
        <v>681</v>
      </c>
      <c r="E442" s="57" t="s">
        <v>6</v>
      </c>
      <c r="F442" s="57" t="s">
        <v>198</v>
      </c>
      <c r="G442" s="70">
        <f>IF(F442="I",IFERROR(VLOOKUP(C442,'BG 092021'!B:D,3,FALSE),0),0)</f>
        <v>0</v>
      </c>
      <c r="H442" s="58"/>
      <c r="I442" s="58">
        <f>IF(F442="I",IFERROR(VLOOKUP(C442,'BG 092021'!B:F,5,FALSE),0),0)</f>
        <v>0</v>
      </c>
      <c r="J442" s="58"/>
      <c r="K442" s="70">
        <v>0</v>
      </c>
      <c r="L442" s="58"/>
      <c r="M442" s="58">
        <v>0</v>
      </c>
      <c r="N442" s="58"/>
      <c r="O442" s="70"/>
      <c r="P442" s="58"/>
      <c r="Q442" s="58"/>
      <c r="R442" s="58"/>
    </row>
    <row r="443" spans="1:18" ht="12" customHeight="1">
      <c r="A443" s="511" t="s">
        <v>3</v>
      </c>
      <c r="B443" s="511"/>
      <c r="C443" s="524">
        <v>1190111101</v>
      </c>
      <c r="D443" s="511" t="s">
        <v>682</v>
      </c>
      <c r="E443" s="57" t="s">
        <v>6</v>
      </c>
      <c r="F443" s="57" t="s">
        <v>199</v>
      </c>
      <c r="G443" s="70">
        <f>IF(F443="I",IFERROR(VLOOKUP(C443,'BG 092021'!B:D,3,FALSE),0),0)</f>
        <v>0</v>
      </c>
      <c r="H443" s="58"/>
      <c r="I443" s="58">
        <f>IF(F443="I",IFERROR(VLOOKUP(C443,'BG 092021'!B:F,5,FALSE),0),0)</f>
        <v>0</v>
      </c>
      <c r="J443" s="58"/>
      <c r="K443" s="70">
        <v>0</v>
      </c>
      <c r="L443" s="58"/>
      <c r="M443" s="58">
        <v>0</v>
      </c>
      <c r="N443" s="58"/>
      <c r="O443" s="70"/>
      <c r="P443" s="58"/>
      <c r="Q443" s="58"/>
      <c r="R443" s="58"/>
    </row>
    <row r="444" spans="1:18" ht="12" customHeight="1">
      <c r="A444" s="511" t="s">
        <v>3</v>
      </c>
      <c r="B444" s="511"/>
      <c r="C444" s="524">
        <v>1190111102</v>
      </c>
      <c r="D444" s="511" t="s">
        <v>683</v>
      </c>
      <c r="E444" s="57" t="s">
        <v>6</v>
      </c>
      <c r="F444" s="57" t="s">
        <v>199</v>
      </c>
      <c r="G444" s="70">
        <f>IF(F444="I",IFERROR(VLOOKUP(C444,'BG 092021'!B:D,3,FALSE),0),0)</f>
        <v>0</v>
      </c>
      <c r="H444" s="58"/>
      <c r="I444" s="58">
        <f>IF(F444="I",IFERROR(VLOOKUP(C444,'BG 092021'!B:F,5,FALSE),0),0)</f>
        <v>0</v>
      </c>
      <c r="J444" s="58"/>
      <c r="K444" s="70">
        <v>0</v>
      </c>
      <c r="L444" s="58"/>
      <c r="M444" s="58">
        <v>0</v>
      </c>
      <c r="N444" s="58"/>
      <c r="O444" s="70"/>
      <c r="P444" s="58"/>
      <c r="Q444" s="58"/>
      <c r="R444" s="58"/>
    </row>
    <row r="445" spans="1:18" ht="12" customHeight="1">
      <c r="A445" s="511" t="s">
        <v>3</v>
      </c>
      <c r="B445" s="511"/>
      <c r="C445" s="524">
        <v>1190111103</v>
      </c>
      <c r="D445" s="511" t="s">
        <v>684</v>
      </c>
      <c r="E445" s="57" t="s">
        <v>6</v>
      </c>
      <c r="F445" s="57" t="s">
        <v>199</v>
      </c>
      <c r="G445" s="70">
        <f>IF(F445="I",IFERROR(VLOOKUP(C445,'BG 092021'!B:D,3,FALSE),0),0)</f>
        <v>0</v>
      </c>
      <c r="H445" s="58"/>
      <c r="I445" s="58">
        <f>IF(F445="I",IFERROR(VLOOKUP(C445,'BG 092021'!B:F,5,FALSE),0),0)</f>
        <v>0</v>
      </c>
      <c r="J445" s="58"/>
      <c r="K445" s="70">
        <v>0</v>
      </c>
      <c r="L445" s="58"/>
      <c r="M445" s="58">
        <v>0</v>
      </c>
      <c r="N445" s="58"/>
      <c r="O445" s="70"/>
      <c r="P445" s="58"/>
      <c r="Q445" s="58"/>
      <c r="R445" s="58"/>
    </row>
    <row r="446" spans="1:18" ht="12" customHeight="1">
      <c r="A446" s="511" t="s">
        <v>3</v>
      </c>
      <c r="B446" s="511"/>
      <c r="C446" s="524">
        <v>11901112</v>
      </c>
      <c r="D446" s="511" t="s">
        <v>685</v>
      </c>
      <c r="E446" s="57" t="s">
        <v>6</v>
      </c>
      <c r="F446" s="57" t="s">
        <v>198</v>
      </c>
      <c r="G446" s="70">
        <f>IF(F446="I",IFERROR(VLOOKUP(C446,'BG 092021'!B:D,3,FALSE),0),0)</f>
        <v>0</v>
      </c>
      <c r="H446" s="58"/>
      <c r="I446" s="58">
        <f>IF(F446="I",IFERROR(VLOOKUP(C446,'BG 092021'!B:F,5,FALSE),0),0)</f>
        <v>0</v>
      </c>
      <c r="J446" s="58"/>
      <c r="K446" s="70">
        <v>0</v>
      </c>
      <c r="L446" s="58"/>
      <c r="M446" s="58">
        <v>0</v>
      </c>
      <c r="N446" s="58"/>
      <c r="O446" s="70"/>
      <c r="P446" s="58"/>
      <c r="Q446" s="58"/>
      <c r="R446" s="58"/>
    </row>
    <row r="447" spans="1:18" ht="12" customHeight="1">
      <c r="A447" s="511" t="s">
        <v>3</v>
      </c>
      <c r="B447" s="511"/>
      <c r="C447" s="524">
        <v>1190111201</v>
      </c>
      <c r="D447" s="511" t="s">
        <v>686</v>
      </c>
      <c r="E447" s="57" t="s">
        <v>6</v>
      </c>
      <c r="F447" s="57" t="s">
        <v>199</v>
      </c>
      <c r="G447" s="70">
        <f>IF(F447="I",IFERROR(VLOOKUP(C447,'BG 092021'!B:D,3,FALSE),0),0)</f>
        <v>0</v>
      </c>
      <c r="H447" s="58"/>
      <c r="I447" s="58">
        <f>IF(F447="I",IFERROR(VLOOKUP(C447,'BG 092021'!B:F,5,FALSE),0),0)</f>
        <v>0</v>
      </c>
      <c r="J447" s="58"/>
      <c r="K447" s="70">
        <v>0</v>
      </c>
      <c r="L447" s="58"/>
      <c r="M447" s="58">
        <v>0</v>
      </c>
      <c r="N447" s="58"/>
      <c r="O447" s="70"/>
      <c r="P447" s="58"/>
      <c r="Q447" s="58"/>
      <c r="R447" s="58"/>
    </row>
    <row r="448" spans="1:18" ht="12" customHeight="1">
      <c r="A448" s="511" t="s">
        <v>3</v>
      </c>
      <c r="B448" s="511"/>
      <c r="C448" s="524">
        <v>1190111202</v>
      </c>
      <c r="D448" s="511" t="s">
        <v>687</v>
      </c>
      <c r="E448" s="57" t="s">
        <v>6</v>
      </c>
      <c r="F448" s="57" t="s">
        <v>199</v>
      </c>
      <c r="G448" s="70">
        <f>IF(F448="I",IFERROR(VLOOKUP(C448,'BG 092021'!B:D,3,FALSE),0),0)</f>
        <v>0</v>
      </c>
      <c r="H448" s="58"/>
      <c r="I448" s="58">
        <f>IF(F448="I",IFERROR(VLOOKUP(C448,'BG 092021'!B:F,5,FALSE),0),0)</f>
        <v>0</v>
      </c>
      <c r="J448" s="58"/>
      <c r="K448" s="70">
        <v>0</v>
      </c>
      <c r="L448" s="58"/>
      <c r="M448" s="58">
        <v>0</v>
      </c>
      <c r="N448" s="58"/>
      <c r="O448" s="70"/>
      <c r="P448" s="58"/>
      <c r="Q448" s="58"/>
      <c r="R448" s="58"/>
    </row>
    <row r="449" spans="1:18" ht="12" customHeight="1">
      <c r="A449" s="511" t="s">
        <v>3</v>
      </c>
      <c r="B449" s="511"/>
      <c r="C449" s="524">
        <v>1190111203</v>
      </c>
      <c r="D449" s="511" t="s">
        <v>688</v>
      </c>
      <c r="E449" s="57" t="s">
        <v>6</v>
      </c>
      <c r="F449" s="57" t="s">
        <v>199</v>
      </c>
      <c r="G449" s="70">
        <f>IF(F449="I",IFERROR(VLOOKUP(C449,'BG 092021'!B:D,3,FALSE),0),0)</f>
        <v>0</v>
      </c>
      <c r="H449" s="58"/>
      <c r="I449" s="58">
        <f>IF(F449="I",IFERROR(VLOOKUP(C449,'BG 092021'!B:F,5,FALSE),0),0)</f>
        <v>0</v>
      </c>
      <c r="J449" s="58"/>
      <c r="K449" s="70">
        <v>0</v>
      </c>
      <c r="L449" s="58"/>
      <c r="M449" s="58">
        <v>0</v>
      </c>
      <c r="N449" s="58"/>
      <c r="O449" s="70"/>
      <c r="P449" s="58"/>
      <c r="Q449" s="58"/>
      <c r="R449" s="58"/>
    </row>
    <row r="450" spans="1:18" ht="12" customHeight="1">
      <c r="A450" s="511" t="s">
        <v>3</v>
      </c>
      <c r="B450" s="511"/>
      <c r="C450" s="524">
        <v>1190111204</v>
      </c>
      <c r="D450" s="511" t="s">
        <v>689</v>
      </c>
      <c r="E450" s="57" t="s">
        <v>6</v>
      </c>
      <c r="F450" s="57" t="s">
        <v>199</v>
      </c>
      <c r="G450" s="70">
        <f>IF(F450="I",IFERROR(VLOOKUP(C450,'BG 092021'!B:D,3,FALSE),0),0)</f>
        <v>0</v>
      </c>
      <c r="H450" s="58"/>
      <c r="I450" s="58">
        <f>IF(F450="I",IFERROR(VLOOKUP(C450,'BG 092021'!B:F,5,FALSE),0),0)</f>
        <v>0</v>
      </c>
      <c r="J450" s="58"/>
      <c r="K450" s="70">
        <v>0</v>
      </c>
      <c r="L450" s="58"/>
      <c r="M450" s="58">
        <v>0</v>
      </c>
      <c r="N450" s="58"/>
      <c r="O450" s="70"/>
      <c r="P450" s="58"/>
      <c r="Q450" s="58"/>
      <c r="R450" s="58"/>
    </row>
    <row r="451" spans="1:18" ht="12" customHeight="1">
      <c r="A451" s="511" t="s">
        <v>3</v>
      </c>
      <c r="B451" s="511"/>
      <c r="C451" s="524">
        <v>1190111205</v>
      </c>
      <c r="D451" s="511" t="s">
        <v>690</v>
      </c>
      <c r="E451" s="57" t="s">
        <v>6</v>
      </c>
      <c r="F451" s="57" t="s">
        <v>199</v>
      </c>
      <c r="G451" s="70">
        <f>IF(F451="I",IFERROR(VLOOKUP(C451,'BG 092021'!B:D,3,FALSE),0),0)</f>
        <v>0</v>
      </c>
      <c r="H451" s="58"/>
      <c r="I451" s="58">
        <f>IF(F451="I",IFERROR(VLOOKUP(C451,'BG 092021'!B:F,5,FALSE),0),0)</f>
        <v>0</v>
      </c>
      <c r="J451" s="58"/>
      <c r="K451" s="70">
        <v>0</v>
      </c>
      <c r="L451" s="58"/>
      <c r="M451" s="58">
        <v>0</v>
      </c>
      <c r="N451" s="58"/>
      <c r="O451" s="70"/>
      <c r="P451" s="58"/>
      <c r="Q451" s="58"/>
      <c r="R451" s="58"/>
    </row>
    <row r="452" spans="1:18" ht="12" customHeight="1">
      <c r="A452" s="511" t="s">
        <v>3</v>
      </c>
      <c r="B452" s="511"/>
      <c r="C452" s="524">
        <v>1190111206</v>
      </c>
      <c r="D452" s="511" t="s">
        <v>691</v>
      </c>
      <c r="E452" s="57" t="s">
        <v>6</v>
      </c>
      <c r="F452" s="57" t="s">
        <v>199</v>
      </c>
      <c r="G452" s="70">
        <f>IF(F452="I",IFERROR(VLOOKUP(C452,'BG 092021'!B:D,3,FALSE),0),0)</f>
        <v>0</v>
      </c>
      <c r="H452" s="58"/>
      <c r="I452" s="58">
        <f>IF(F452="I",IFERROR(VLOOKUP(C452,'BG 092021'!B:F,5,FALSE),0),0)</f>
        <v>0</v>
      </c>
      <c r="J452" s="58"/>
      <c r="K452" s="70">
        <v>0</v>
      </c>
      <c r="L452" s="58"/>
      <c r="M452" s="58">
        <v>0</v>
      </c>
      <c r="N452" s="58"/>
      <c r="O452" s="70"/>
      <c r="P452" s="58"/>
      <c r="Q452" s="58"/>
      <c r="R452" s="58"/>
    </row>
    <row r="453" spans="1:18" ht="12" customHeight="1">
      <c r="A453" s="511" t="s">
        <v>3</v>
      </c>
      <c r="B453" s="511"/>
      <c r="C453" s="524">
        <v>11901113</v>
      </c>
      <c r="D453" s="511" t="s">
        <v>1054</v>
      </c>
      <c r="E453" s="57" t="s">
        <v>6</v>
      </c>
      <c r="F453" s="57" t="s">
        <v>198</v>
      </c>
      <c r="G453" s="70">
        <f>IF(F453="I",IFERROR(VLOOKUP(C453,'BG 092021'!B:D,3,FALSE),0),0)</f>
        <v>0</v>
      </c>
      <c r="H453" s="58"/>
      <c r="I453" s="58">
        <f>IF(F453="I",IFERROR(VLOOKUP(C453,'BG 092021'!B:F,5,FALSE),0),0)</f>
        <v>0</v>
      </c>
      <c r="J453" s="58"/>
      <c r="K453" s="70">
        <v>0</v>
      </c>
      <c r="L453" s="58"/>
      <c r="M453" s="58">
        <v>0</v>
      </c>
      <c r="N453" s="58"/>
      <c r="O453" s="70"/>
      <c r="P453" s="58"/>
      <c r="Q453" s="58"/>
      <c r="R453" s="58"/>
    </row>
    <row r="454" spans="1:18" ht="12" customHeight="1">
      <c r="A454" s="511" t="s">
        <v>3</v>
      </c>
      <c r="B454" s="511" t="s">
        <v>1193</v>
      </c>
      <c r="C454" s="524">
        <v>1190111302</v>
      </c>
      <c r="D454" s="511" t="s">
        <v>1145</v>
      </c>
      <c r="E454" s="57" t="s">
        <v>147</v>
      </c>
      <c r="F454" s="57" t="s">
        <v>199</v>
      </c>
      <c r="G454" s="70">
        <f>IF(F454="I",IFERROR(VLOOKUP(C454,'BG 092021'!B:D,3,FALSE),0),0)</f>
        <v>8274960</v>
      </c>
      <c r="H454" s="58"/>
      <c r="I454" s="58">
        <f>IF(F454="I",IFERROR(VLOOKUP(C454,'BG 092021'!B:F,5,FALSE),0),0)</f>
        <v>1200</v>
      </c>
      <c r="J454" s="58"/>
      <c r="K454" s="70">
        <v>0</v>
      </c>
      <c r="L454" s="58"/>
      <c r="M454" s="58">
        <v>0</v>
      </c>
      <c r="N454" s="58"/>
      <c r="O454" s="70"/>
      <c r="P454" s="58"/>
      <c r="Q454" s="58"/>
      <c r="R454" s="58"/>
    </row>
    <row r="455" spans="1:18" ht="12" customHeight="1">
      <c r="A455" s="511" t="s">
        <v>3</v>
      </c>
      <c r="B455" s="511"/>
      <c r="C455" s="524">
        <v>11901114</v>
      </c>
      <c r="D455" s="511" t="s">
        <v>1235</v>
      </c>
      <c r="E455" s="57" t="s">
        <v>6</v>
      </c>
      <c r="F455" s="57" t="s">
        <v>198</v>
      </c>
      <c r="G455" s="70">
        <f>IF(F455="I",IFERROR(VLOOKUP(C455,'BG 092021'!B:D,3,FALSE),0),0)</f>
        <v>0</v>
      </c>
      <c r="H455" s="58"/>
      <c r="I455" s="58">
        <f>IF(F455="I",IFERROR(VLOOKUP(C455,'BG 092021'!B:F,5,FALSE),0),0)</f>
        <v>0</v>
      </c>
      <c r="J455" s="58"/>
      <c r="K455" s="70">
        <v>0</v>
      </c>
      <c r="L455" s="58"/>
      <c r="M455" s="58">
        <v>0</v>
      </c>
      <c r="N455" s="58"/>
      <c r="O455" s="70"/>
      <c r="P455" s="58"/>
      <c r="Q455" s="58"/>
      <c r="R455" s="58"/>
    </row>
    <row r="456" spans="1:18" ht="12" customHeight="1">
      <c r="A456" s="511" t="s">
        <v>3</v>
      </c>
      <c r="B456" s="511" t="s">
        <v>1193</v>
      </c>
      <c r="C456" s="524">
        <v>1190111401</v>
      </c>
      <c r="D456" s="511" t="s">
        <v>1236</v>
      </c>
      <c r="E456" s="57" t="s">
        <v>6</v>
      </c>
      <c r="F456" s="57" t="s">
        <v>199</v>
      </c>
      <c r="G456" s="70">
        <f>IF(F456="I",IFERROR(VLOOKUP(C456,'BG 092021'!B:D,3,FALSE),0),0)</f>
        <v>39138750</v>
      </c>
      <c r="H456" s="58"/>
      <c r="I456" s="58">
        <f>IF(F456="I",IFERROR(VLOOKUP(C456,'BG 092021'!B:F,5,FALSE),0),0)</f>
        <v>5675.739999999998</v>
      </c>
      <c r="J456" s="58"/>
      <c r="K456" s="70">
        <v>0</v>
      </c>
      <c r="L456" s="58"/>
      <c r="M456" s="58">
        <v>0</v>
      </c>
      <c r="N456" s="58"/>
      <c r="O456" s="70"/>
      <c r="P456" s="58"/>
      <c r="Q456" s="58"/>
      <c r="R456" s="58"/>
    </row>
    <row r="457" spans="1:18" ht="12" customHeight="1">
      <c r="A457" s="511" t="s">
        <v>3</v>
      </c>
      <c r="B457" s="511"/>
      <c r="C457" s="524">
        <v>12</v>
      </c>
      <c r="D457" s="511" t="s">
        <v>7</v>
      </c>
      <c r="E457" s="57" t="s">
        <v>6</v>
      </c>
      <c r="F457" s="57" t="s">
        <v>198</v>
      </c>
      <c r="G457" s="70">
        <f>IF(F457="I",IFERROR(VLOOKUP(C457,'BG 092021'!B:D,3,FALSE),0),0)</f>
        <v>0</v>
      </c>
      <c r="H457" s="58"/>
      <c r="I457" s="58">
        <f>IF(F457="I",IFERROR(VLOOKUP(C457,'BG 092021'!B:F,5,FALSE),0),0)</f>
        <v>0</v>
      </c>
      <c r="J457" s="58"/>
      <c r="K457" s="70">
        <v>0</v>
      </c>
      <c r="L457" s="58"/>
      <c r="M457" s="58">
        <v>0</v>
      </c>
      <c r="N457" s="58"/>
      <c r="O457" s="70"/>
      <c r="P457" s="58"/>
      <c r="Q457" s="58"/>
      <c r="R457" s="58"/>
    </row>
    <row r="458" spans="1:18" ht="12" customHeight="1">
      <c r="A458" s="511" t="s">
        <v>3</v>
      </c>
      <c r="B458" s="511"/>
      <c r="C458" s="524">
        <v>121</v>
      </c>
      <c r="D458" s="511" t="s">
        <v>120</v>
      </c>
      <c r="E458" s="57" t="s">
        <v>6</v>
      </c>
      <c r="F458" s="57" t="s">
        <v>198</v>
      </c>
      <c r="G458" s="70">
        <f>IF(F458="I",IFERROR(VLOOKUP(C458,'BG 092021'!B:D,3,FALSE),0),0)</f>
        <v>0</v>
      </c>
      <c r="H458" s="58"/>
      <c r="I458" s="58">
        <f>IF(F458="I",IFERROR(VLOOKUP(C458,'BG 092021'!B:F,5,FALSE),0),0)</f>
        <v>0</v>
      </c>
      <c r="J458" s="58"/>
      <c r="K458" s="70">
        <v>0</v>
      </c>
      <c r="L458" s="58"/>
      <c r="M458" s="58">
        <v>0</v>
      </c>
      <c r="N458" s="58"/>
      <c r="O458" s="70"/>
      <c r="P458" s="58"/>
      <c r="Q458" s="58"/>
      <c r="R458" s="58"/>
    </row>
    <row r="459" spans="1:18" ht="12" customHeight="1">
      <c r="A459" s="511" t="s">
        <v>3</v>
      </c>
      <c r="B459" s="511"/>
      <c r="C459" s="524">
        <v>12101</v>
      </c>
      <c r="D459" s="511" t="s">
        <v>71</v>
      </c>
      <c r="E459" s="57" t="s">
        <v>6</v>
      </c>
      <c r="F459" s="57" t="s">
        <v>198</v>
      </c>
      <c r="G459" s="70">
        <f>IF(F459="I",IFERROR(VLOOKUP(C459,'BG 092021'!B:D,3,FALSE),0),0)</f>
        <v>0</v>
      </c>
      <c r="H459" s="58"/>
      <c r="I459" s="58">
        <f>IF(F459="I",IFERROR(VLOOKUP(C459,'BG 092021'!B:F,5,FALSE),0),0)</f>
        <v>0</v>
      </c>
      <c r="J459" s="58"/>
      <c r="K459" s="70">
        <v>0</v>
      </c>
      <c r="L459" s="58"/>
      <c r="M459" s="58">
        <v>0</v>
      </c>
      <c r="N459" s="58"/>
      <c r="O459" s="70"/>
      <c r="P459" s="58"/>
      <c r="Q459" s="58"/>
      <c r="R459" s="58"/>
    </row>
    <row r="460" spans="1:18" ht="12" customHeight="1">
      <c r="A460" s="511" t="s">
        <v>3</v>
      </c>
      <c r="B460" s="511"/>
      <c r="C460" s="524">
        <v>121011</v>
      </c>
      <c r="D460" s="511" t="s">
        <v>526</v>
      </c>
      <c r="E460" s="57" t="s">
        <v>6</v>
      </c>
      <c r="F460" s="57" t="s">
        <v>198</v>
      </c>
      <c r="G460" s="70">
        <f>IF(F460="I",IFERROR(VLOOKUP(C460,'BG 092021'!B:D,3,FALSE),0),0)</f>
        <v>0</v>
      </c>
      <c r="H460" s="58"/>
      <c r="I460" s="58">
        <f>IF(F460="I",IFERROR(VLOOKUP(C460,'BG 092021'!B:F,5,FALSE),0),0)</f>
        <v>0</v>
      </c>
      <c r="J460" s="58"/>
      <c r="K460" s="70">
        <v>0</v>
      </c>
      <c r="L460" s="58"/>
      <c r="M460" s="58">
        <v>0</v>
      </c>
      <c r="N460" s="58"/>
      <c r="O460" s="70"/>
      <c r="P460" s="58"/>
      <c r="Q460" s="58"/>
      <c r="R460" s="58"/>
    </row>
    <row r="461" spans="1:18" ht="12" customHeight="1">
      <c r="A461" s="511" t="s">
        <v>3</v>
      </c>
      <c r="B461" s="511"/>
      <c r="C461" s="524">
        <v>1210111</v>
      </c>
      <c r="D461" s="511" t="s">
        <v>362</v>
      </c>
      <c r="E461" s="57" t="s">
        <v>6</v>
      </c>
      <c r="F461" s="57" t="s">
        <v>198</v>
      </c>
      <c r="G461" s="70">
        <f>IF(F461="I",IFERROR(VLOOKUP(C461,'BG 092021'!B:D,3,FALSE),0),0)</f>
        <v>0</v>
      </c>
      <c r="H461" s="58"/>
      <c r="I461" s="58">
        <f>IF(F461="I",IFERROR(VLOOKUP(C461,'BG 092021'!B:F,5,FALSE),0),0)</f>
        <v>0</v>
      </c>
      <c r="J461" s="58"/>
      <c r="K461" s="70">
        <v>0</v>
      </c>
      <c r="L461" s="58"/>
      <c r="M461" s="58">
        <v>0</v>
      </c>
      <c r="N461" s="58"/>
      <c r="O461" s="70"/>
      <c r="P461" s="58"/>
      <c r="Q461" s="58"/>
      <c r="R461" s="58"/>
    </row>
    <row r="462" spans="1:18" ht="12" customHeight="1">
      <c r="A462" s="511" t="s">
        <v>3</v>
      </c>
      <c r="B462" s="511"/>
      <c r="C462" s="524">
        <v>1210112</v>
      </c>
      <c r="D462" s="511" t="s">
        <v>363</v>
      </c>
      <c r="E462" s="57" t="s">
        <v>6</v>
      </c>
      <c r="F462" s="57" t="s">
        <v>198</v>
      </c>
      <c r="G462" s="70">
        <f>IF(F462="I",IFERROR(VLOOKUP(C462,'BG 092021'!B:D,3,FALSE),0),0)</f>
        <v>0</v>
      </c>
      <c r="H462" s="58"/>
      <c r="I462" s="58">
        <f>IF(F462="I",IFERROR(VLOOKUP(C462,'BG 092021'!B:F,5,FALSE),0),0)</f>
        <v>0</v>
      </c>
      <c r="J462" s="58"/>
      <c r="K462" s="70">
        <v>0</v>
      </c>
      <c r="L462" s="58"/>
      <c r="M462" s="58">
        <v>0</v>
      </c>
      <c r="N462" s="58"/>
      <c r="O462" s="70"/>
      <c r="P462" s="58"/>
      <c r="Q462" s="58"/>
      <c r="R462" s="58"/>
    </row>
    <row r="463" spans="1:18" ht="12" customHeight="1">
      <c r="A463" s="511" t="s">
        <v>3</v>
      </c>
      <c r="B463" s="511"/>
      <c r="C463" s="524">
        <v>12101121</v>
      </c>
      <c r="D463" s="511" t="s">
        <v>111</v>
      </c>
      <c r="E463" s="57" t="s">
        <v>6</v>
      </c>
      <c r="F463" s="57" t="s">
        <v>198</v>
      </c>
      <c r="G463" s="70">
        <f>IF(F463="I",IFERROR(VLOOKUP(C463,'BG 092021'!B:D,3,FALSE),0),0)</f>
        <v>0</v>
      </c>
      <c r="H463" s="58"/>
      <c r="I463" s="58">
        <f>IF(F463="I",IFERROR(VLOOKUP(C463,'BG 092021'!B:F,5,FALSE),0),0)</f>
        <v>0</v>
      </c>
      <c r="J463" s="58"/>
      <c r="K463" s="70">
        <v>0</v>
      </c>
      <c r="L463" s="58"/>
      <c r="M463" s="58">
        <v>0</v>
      </c>
      <c r="N463" s="58"/>
      <c r="O463" s="70"/>
      <c r="P463" s="58"/>
      <c r="Q463" s="58"/>
      <c r="R463" s="58"/>
    </row>
    <row r="464" spans="1:18" ht="12" customHeight="1">
      <c r="A464" s="511" t="s">
        <v>3</v>
      </c>
      <c r="B464" s="511"/>
      <c r="C464" s="524">
        <v>1210112101</v>
      </c>
      <c r="D464" s="511" t="s">
        <v>692</v>
      </c>
      <c r="E464" s="57" t="s">
        <v>6</v>
      </c>
      <c r="F464" s="57" t="s">
        <v>199</v>
      </c>
      <c r="G464" s="70">
        <f>IF(F464="I",IFERROR(VLOOKUP(C464,'BG 092021'!B:D,3,FALSE),0),0)</f>
        <v>0</v>
      </c>
      <c r="H464" s="58"/>
      <c r="I464" s="58">
        <f>IF(F464="I",IFERROR(VLOOKUP(C464,'BG 092021'!B:F,5,FALSE),0),0)</f>
        <v>0</v>
      </c>
      <c r="J464" s="58"/>
      <c r="K464" s="70">
        <v>0</v>
      </c>
      <c r="L464" s="58"/>
      <c r="M464" s="58">
        <v>0</v>
      </c>
      <c r="N464" s="58"/>
      <c r="O464" s="70"/>
      <c r="P464" s="58"/>
      <c r="Q464" s="58"/>
      <c r="R464" s="58"/>
    </row>
    <row r="465" spans="1:18" ht="12" customHeight="1">
      <c r="A465" s="511" t="s">
        <v>3</v>
      </c>
      <c r="B465" s="511"/>
      <c r="C465" s="524">
        <v>1210113</v>
      </c>
      <c r="D465" s="511" t="s">
        <v>365</v>
      </c>
      <c r="E465" s="57" t="s">
        <v>6</v>
      </c>
      <c r="F465" s="57" t="s">
        <v>198</v>
      </c>
      <c r="G465" s="70">
        <f>IF(F465="I",IFERROR(VLOOKUP(C465,'BG 092021'!B:D,3,FALSE),0),0)</f>
        <v>0</v>
      </c>
      <c r="H465" s="58"/>
      <c r="I465" s="58">
        <f>IF(F465="I",IFERROR(VLOOKUP(C465,'BG 092021'!B:F,5,FALSE),0),0)</f>
        <v>0</v>
      </c>
      <c r="J465" s="58"/>
      <c r="K465" s="70">
        <v>0</v>
      </c>
      <c r="L465" s="58"/>
      <c r="M465" s="58">
        <v>0</v>
      </c>
      <c r="N465" s="58"/>
      <c r="O465" s="70"/>
      <c r="P465" s="58"/>
      <c r="Q465" s="58"/>
      <c r="R465" s="58"/>
    </row>
    <row r="466" spans="1:18" ht="12" customHeight="1">
      <c r="A466" s="511" t="s">
        <v>3</v>
      </c>
      <c r="B466" s="511"/>
      <c r="C466" s="524">
        <v>1210114</v>
      </c>
      <c r="D466" s="511" t="s">
        <v>527</v>
      </c>
      <c r="E466" s="57" t="s">
        <v>6</v>
      </c>
      <c r="F466" s="57" t="s">
        <v>198</v>
      </c>
      <c r="G466" s="70">
        <f>IF(F466="I",IFERROR(VLOOKUP(C466,'BG 092021'!B:D,3,FALSE),0),0)</f>
        <v>0</v>
      </c>
      <c r="H466" s="58"/>
      <c r="I466" s="58">
        <f>IF(F466="I",IFERROR(VLOOKUP(C466,'BG 092021'!B:F,5,FALSE),0),0)</f>
        <v>0</v>
      </c>
      <c r="J466" s="58"/>
      <c r="K466" s="70">
        <v>0</v>
      </c>
      <c r="L466" s="58"/>
      <c r="M466" s="58">
        <v>0</v>
      </c>
      <c r="N466" s="58"/>
      <c r="O466" s="70"/>
      <c r="P466" s="58"/>
      <c r="Q466" s="58"/>
      <c r="R466" s="58"/>
    </row>
    <row r="467" spans="1:18" ht="12" customHeight="1">
      <c r="A467" s="511" t="s">
        <v>3</v>
      </c>
      <c r="B467" s="511"/>
      <c r="C467" s="524">
        <v>1210115</v>
      </c>
      <c r="D467" s="511" t="s">
        <v>693</v>
      </c>
      <c r="E467" s="57" t="s">
        <v>6</v>
      </c>
      <c r="F467" s="57" t="s">
        <v>198</v>
      </c>
      <c r="G467" s="70">
        <f>IF(F467="I",IFERROR(VLOOKUP(C467,'BG 092021'!B:D,3,FALSE),0),0)</f>
        <v>0</v>
      </c>
      <c r="H467" s="58"/>
      <c r="I467" s="58">
        <f>IF(F467="I",IFERROR(VLOOKUP(C467,'BG 092021'!B:F,5,FALSE),0),0)</f>
        <v>0</v>
      </c>
      <c r="J467" s="58"/>
      <c r="K467" s="70">
        <v>0</v>
      </c>
      <c r="L467" s="58"/>
      <c r="M467" s="58">
        <v>0</v>
      </c>
      <c r="N467" s="58"/>
      <c r="O467" s="70"/>
      <c r="P467" s="58"/>
      <c r="Q467" s="58"/>
      <c r="R467" s="58"/>
    </row>
    <row r="468" spans="1:18" ht="12" customHeight="1">
      <c r="A468" s="511" t="s">
        <v>3</v>
      </c>
      <c r="B468" s="511"/>
      <c r="C468" s="524">
        <v>1210116</v>
      </c>
      <c r="D468" s="511" t="s">
        <v>694</v>
      </c>
      <c r="E468" s="57" t="s">
        <v>6</v>
      </c>
      <c r="F468" s="57" t="s">
        <v>198</v>
      </c>
      <c r="G468" s="70">
        <f>IF(F468="I",IFERROR(VLOOKUP(C468,'BG 092021'!B:D,3,FALSE),0),0)</f>
        <v>0</v>
      </c>
      <c r="H468" s="58"/>
      <c r="I468" s="58">
        <f>IF(F468="I",IFERROR(VLOOKUP(C468,'BG 092021'!B:F,5,FALSE),0),0)</f>
        <v>0</v>
      </c>
      <c r="J468" s="58"/>
      <c r="K468" s="70">
        <v>0</v>
      </c>
      <c r="L468" s="58"/>
      <c r="M468" s="58">
        <v>0</v>
      </c>
      <c r="N468" s="58"/>
      <c r="O468" s="70"/>
      <c r="P468" s="58"/>
      <c r="Q468" s="58"/>
      <c r="R468" s="58"/>
    </row>
    <row r="469" spans="1:18" ht="12" customHeight="1">
      <c r="A469" s="511" t="s">
        <v>3</v>
      </c>
      <c r="B469" s="511"/>
      <c r="C469" s="524">
        <v>1210117</v>
      </c>
      <c r="D469" s="511" t="s">
        <v>695</v>
      </c>
      <c r="E469" s="57" t="s">
        <v>6</v>
      </c>
      <c r="F469" s="57" t="s">
        <v>198</v>
      </c>
      <c r="G469" s="70">
        <f>IF(F469="I",IFERROR(VLOOKUP(C469,'BG 092021'!B:D,3,FALSE),0),0)</f>
        <v>0</v>
      </c>
      <c r="H469" s="58"/>
      <c r="I469" s="58">
        <f>IF(F469="I",IFERROR(VLOOKUP(C469,'BG 092021'!B:F,5,FALSE),0),0)</f>
        <v>0</v>
      </c>
      <c r="J469" s="58"/>
      <c r="K469" s="70">
        <v>0</v>
      </c>
      <c r="L469" s="58"/>
      <c r="M469" s="58">
        <v>0</v>
      </c>
      <c r="N469" s="58"/>
      <c r="O469" s="70"/>
      <c r="P469" s="58"/>
      <c r="Q469" s="58"/>
      <c r="R469" s="58"/>
    </row>
    <row r="470" spans="1:18" ht="12" customHeight="1">
      <c r="A470" s="511" t="s">
        <v>3</v>
      </c>
      <c r="B470" s="511"/>
      <c r="C470" s="524">
        <v>1210118</v>
      </c>
      <c r="D470" s="511" t="s">
        <v>696</v>
      </c>
      <c r="E470" s="57" t="s">
        <v>6</v>
      </c>
      <c r="F470" s="57" t="s">
        <v>198</v>
      </c>
      <c r="G470" s="70">
        <f>IF(F470="I",IFERROR(VLOOKUP(C470,'BG 092021'!B:D,3,FALSE),0),0)</f>
        <v>0</v>
      </c>
      <c r="H470" s="58"/>
      <c r="I470" s="58">
        <f>IF(F470="I",IFERROR(VLOOKUP(C470,'BG 092021'!B:F,5,FALSE),0),0)</f>
        <v>0</v>
      </c>
      <c r="J470" s="58"/>
      <c r="K470" s="70">
        <v>0</v>
      </c>
      <c r="L470" s="58"/>
      <c r="M470" s="58">
        <v>0</v>
      </c>
      <c r="N470" s="58"/>
      <c r="O470" s="70"/>
      <c r="P470" s="58"/>
      <c r="Q470" s="58"/>
      <c r="R470" s="58"/>
    </row>
    <row r="471" spans="1:18" ht="12" customHeight="1">
      <c r="A471" s="511" t="s">
        <v>3</v>
      </c>
      <c r="B471" s="511"/>
      <c r="C471" s="524">
        <v>121012</v>
      </c>
      <c r="D471" s="511" t="s">
        <v>530</v>
      </c>
      <c r="E471" s="57" t="s">
        <v>6</v>
      </c>
      <c r="F471" s="57" t="s">
        <v>198</v>
      </c>
      <c r="G471" s="70">
        <f>IF(F471="I",IFERROR(VLOOKUP(C471,'BG 092021'!B:D,3,FALSE),0),0)</f>
        <v>0</v>
      </c>
      <c r="H471" s="58"/>
      <c r="I471" s="58">
        <f>IF(F471="I",IFERROR(VLOOKUP(C471,'BG 092021'!B:F,5,FALSE),0),0)</f>
        <v>0</v>
      </c>
      <c r="J471" s="58"/>
      <c r="K471" s="70">
        <v>0</v>
      </c>
      <c r="L471" s="58"/>
      <c r="M471" s="58">
        <v>0</v>
      </c>
      <c r="N471" s="58"/>
      <c r="O471" s="70"/>
      <c r="P471" s="58"/>
      <c r="Q471" s="58"/>
      <c r="R471" s="58"/>
    </row>
    <row r="472" spans="1:18" ht="12" customHeight="1">
      <c r="A472" s="511" t="s">
        <v>3</v>
      </c>
      <c r="B472" s="511"/>
      <c r="C472" s="524">
        <v>1210121</v>
      </c>
      <c r="D472" s="511" t="s">
        <v>362</v>
      </c>
      <c r="E472" s="57" t="s">
        <v>6</v>
      </c>
      <c r="F472" s="57" t="s">
        <v>198</v>
      </c>
      <c r="G472" s="70">
        <f>IF(F472="I",IFERROR(VLOOKUP(C472,'BG 092021'!B:D,3,FALSE),0),0)</f>
        <v>0</v>
      </c>
      <c r="H472" s="58"/>
      <c r="I472" s="58">
        <f>IF(F472="I",IFERROR(VLOOKUP(C472,'BG 092021'!B:F,5,FALSE),0),0)</f>
        <v>0</v>
      </c>
      <c r="J472" s="58"/>
      <c r="K472" s="70">
        <v>0</v>
      </c>
      <c r="L472" s="58"/>
      <c r="M472" s="58">
        <v>0</v>
      </c>
      <c r="N472" s="58"/>
      <c r="O472" s="70"/>
      <c r="P472" s="58"/>
      <c r="Q472" s="58"/>
      <c r="R472" s="58"/>
    </row>
    <row r="473" spans="1:18" ht="12" customHeight="1">
      <c r="A473" s="511" t="s">
        <v>3</v>
      </c>
      <c r="B473" s="511"/>
      <c r="C473" s="524">
        <v>1210122</v>
      </c>
      <c r="D473" s="511" t="s">
        <v>363</v>
      </c>
      <c r="E473" s="57" t="s">
        <v>6</v>
      </c>
      <c r="F473" s="57" t="s">
        <v>198</v>
      </c>
      <c r="G473" s="70">
        <f>IF(F473="I",IFERROR(VLOOKUP(C473,'BG 092021'!B:D,3,FALSE),0),0)</f>
        <v>0</v>
      </c>
      <c r="H473" s="58"/>
      <c r="I473" s="58">
        <f>IF(F473="I",IFERROR(VLOOKUP(C473,'BG 092021'!B:F,5,FALSE),0),0)</f>
        <v>0</v>
      </c>
      <c r="J473" s="58"/>
      <c r="K473" s="70">
        <v>0</v>
      </c>
      <c r="L473" s="58"/>
      <c r="M473" s="58">
        <v>0</v>
      </c>
      <c r="N473" s="58"/>
      <c r="O473" s="70"/>
      <c r="P473" s="58"/>
      <c r="Q473" s="58"/>
      <c r="R473" s="58"/>
    </row>
    <row r="474" spans="1:18" ht="12" customHeight="1">
      <c r="A474" s="511" t="s">
        <v>3</v>
      </c>
      <c r="B474" s="511"/>
      <c r="C474" s="524">
        <v>1210123</v>
      </c>
      <c r="D474" s="511" t="s">
        <v>365</v>
      </c>
      <c r="E474" s="57" t="s">
        <v>6</v>
      </c>
      <c r="F474" s="57" t="s">
        <v>198</v>
      </c>
      <c r="G474" s="70">
        <f>IF(F474="I",IFERROR(VLOOKUP(C474,'BG 092021'!B:D,3,FALSE),0),0)</f>
        <v>0</v>
      </c>
      <c r="H474" s="58"/>
      <c r="I474" s="58">
        <f>IF(F474="I",IFERROR(VLOOKUP(C474,'BG 092021'!B:F,5,FALSE),0),0)</f>
        <v>0</v>
      </c>
      <c r="J474" s="58"/>
      <c r="K474" s="70">
        <v>0</v>
      </c>
      <c r="L474" s="58"/>
      <c r="M474" s="58">
        <v>0</v>
      </c>
      <c r="N474" s="58"/>
      <c r="O474" s="70"/>
      <c r="P474" s="58"/>
      <c r="Q474" s="58"/>
      <c r="R474" s="58"/>
    </row>
    <row r="475" spans="1:18" ht="12" customHeight="1">
      <c r="A475" s="511" t="s">
        <v>3</v>
      </c>
      <c r="B475" s="511"/>
      <c r="C475" s="524">
        <v>1210124</v>
      </c>
      <c r="D475" s="511" t="s">
        <v>527</v>
      </c>
      <c r="E475" s="57" t="s">
        <v>6</v>
      </c>
      <c r="F475" s="57" t="s">
        <v>198</v>
      </c>
      <c r="G475" s="70">
        <f>IF(F475="I",IFERROR(VLOOKUP(C475,'BG 092021'!B:D,3,FALSE),0),0)</f>
        <v>0</v>
      </c>
      <c r="H475" s="58"/>
      <c r="I475" s="58">
        <f>IF(F475="I",IFERROR(VLOOKUP(C475,'BG 092021'!B:F,5,FALSE),0),0)</f>
        <v>0</v>
      </c>
      <c r="J475" s="58"/>
      <c r="K475" s="70">
        <v>0</v>
      </c>
      <c r="L475" s="58"/>
      <c r="M475" s="58">
        <v>0</v>
      </c>
      <c r="N475" s="58"/>
      <c r="O475" s="70"/>
      <c r="P475" s="58"/>
      <c r="Q475" s="58"/>
      <c r="R475" s="58"/>
    </row>
    <row r="476" spans="1:18" ht="12" customHeight="1">
      <c r="A476" s="511" t="s">
        <v>3</v>
      </c>
      <c r="B476" s="511"/>
      <c r="C476" s="524">
        <v>1210125</v>
      </c>
      <c r="D476" s="511" t="s">
        <v>528</v>
      </c>
      <c r="E476" s="57" t="s">
        <v>6</v>
      </c>
      <c r="F476" s="57" t="s">
        <v>198</v>
      </c>
      <c r="G476" s="70">
        <f>IF(F476="I",IFERROR(VLOOKUP(C476,'BG 092021'!B:D,3,FALSE),0),0)</f>
        <v>0</v>
      </c>
      <c r="H476" s="58"/>
      <c r="I476" s="58">
        <f>IF(F476="I",IFERROR(VLOOKUP(C476,'BG 092021'!B:F,5,FALSE),0),0)</f>
        <v>0</v>
      </c>
      <c r="J476" s="58"/>
      <c r="K476" s="70">
        <v>0</v>
      </c>
      <c r="L476" s="58"/>
      <c r="M476" s="58">
        <v>0</v>
      </c>
      <c r="N476" s="58"/>
      <c r="O476" s="70"/>
      <c r="P476" s="58"/>
      <c r="Q476" s="58"/>
      <c r="R476" s="58"/>
    </row>
    <row r="477" spans="1:18" ht="12" customHeight="1">
      <c r="A477" s="511" t="s">
        <v>3</v>
      </c>
      <c r="B477" s="511"/>
      <c r="C477" s="524">
        <v>1210126</v>
      </c>
      <c r="D477" s="511" t="s">
        <v>638</v>
      </c>
      <c r="E477" s="57" t="s">
        <v>6</v>
      </c>
      <c r="F477" s="57" t="s">
        <v>198</v>
      </c>
      <c r="G477" s="70">
        <f>IF(F477="I",IFERROR(VLOOKUP(C477,'BG 092021'!B:D,3,FALSE),0),0)</f>
        <v>0</v>
      </c>
      <c r="H477" s="58"/>
      <c r="I477" s="58">
        <f>IF(F477="I",IFERROR(VLOOKUP(C477,'BG 092021'!B:F,5,FALSE),0),0)</f>
        <v>0</v>
      </c>
      <c r="J477" s="58"/>
      <c r="K477" s="70">
        <v>0</v>
      </c>
      <c r="L477" s="58"/>
      <c r="M477" s="58">
        <v>0</v>
      </c>
      <c r="N477" s="58"/>
      <c r="O477" s="70"/>
      <c r="P477" s="58"/>
      <c r="Q477" s="58"/>
      <c r="R477" s="58"/>
    </row>
    <row r="478" spans="1:18" ht="12" customHeight="1">
      <c r="A478" s="511" t="s">
        <v>3</v>
      </c>
      <c r="B478" s="511"/>
      <c r="C478" s="524">
        <v>12102</v>
      </c>
      <c r="D478" s="511" t="s">
        <v>360</v>
      </c>
      <c r="E478" s="57" t="s">
        <v>6</v>
      </c>
      <c r="F478" s="57" t="s">
        <v>198</v>
      </c>
      <c r="G478" s="70">
        <f>IF(F478="I",IFERROR(VLOOKUP(C478,'BG 092021'!B:D,3,FALSE),0),0)</f>
        <v>0</v>
      </c>
      <c r="H478" s="58"/>
      <c r="I478" s="58">
        <f>IF(F478="I",IFERROR(VLOOKUP(C478,'BG 092021'!B:F,5,FALSE),0),0)</f>
        <v>0</v>
      </c>
      <c r="J478" s="58"/>
      <c r="K478" s="70">
        <v>0</v>
      </c>
      <c r="L478" s="58"/>
      <c r="M478" s="58">
        <v>0</v>
      </c>
      <c r="N478" s="58"/>
      <c r="O478" s="70"/>
      <c r="P478" s="58"/>
      <c r="Q478" s="58"/>
      <c r="R478" s="58"/>
    </row>
    <row r="479" spans="1:18" ht="12" customHeight="1">
      <c r="A479" s="511" t="s">
        <v>3</v>
      </c>
      <c r="B479" s="511"/>
      <c r="C479" s="524">
        <v>121021</v>
      </c>
      <c r="D479" s="511" t="s">
        <v>361</v>
      </c>
      <c r="E479" s="57" t="s">
        <v>6</v>
      </c>
      <c r="F479" s="57" t="s">
        <v>198</v>
      </c>
      <c r="G479" s="70">
        <f>IF(F479="I",IFERROR(VLOOKUP(C479,'BG 092021'!B:D,3,FALSE),0),0)</f>
        <v>0</v>
      </c>
      <c r="H479" s="58"/>
      <c r="I479" s="58">
        <f>IF(F479="I",IFERROR(VLOOKUP(C479,'BG 092021'!B:F,5,FALSE),0),0)</f>
        <v>0</v>
      </c>
      <c r="J479" s="58"/>
      <c r="K479" s="70">
        <v>0</v>
      </c>
      <c r="L479" s="58"/>
      <c r="M479" s="58">
        <v>0</v>
      </c>
      <c r="N479" s="58"/>
      <c r="O479" s="70"/>
      <c r="P479" s="58"/>
      <c r="Q479" s="58"/>
      <c r="R479" s="58"/>
    </row>
    <row r="480" spans="1:18" ht="12" customHeight="1">
      <c r="A480" s="511" t="s">
        <v>3</v>
      </c>
      <c r="B480" s="511"/>
      <c r="C480" s="524">
        <v>1210211</v>
      </c>
      <c r="D480" s="511" t="s">
        <v>531</v>
      </c>
      <c r="E480" s="57" t="s">
        <v>6</v>
      </c>
      <c r="F480" s="57" t="s">
        <v>198</v>
      </c>
      <c r="G480" s="70">
        <f>IF(F480="I",IFERROR(VLOOKUP(C480,'BG 092021'!B:D,3,FALSE),0),0)</f>
        <v>0</v>
      </c>
      <c r="H480" s="58"/>
      <c r="I480" s="58">
        <f>IF(F480="I",IFERROR(VLOOKUP(C480,'BG 092021'!B:F,5,FALSE),0),0)</f>
        <v>0</v>
      </c>
      <c r="J480" s="58"/>
      <c r="K480" s="70">
        <v>0</v>
      </c>
      <c r="L480" s="58"/>
      <c r="M480" s="58">
        <v>0</v>
      </c>
      <c r="N480" s="58"/>
      <c r="O480" s="70"/>
      <c r="P480" s="58"/>
      <c r="Q480" s="58"/>
      <c r="R480" s="58"/>
    </row>
    <row r="481" spans="1:18" ht="12" customHeight="1">
      <c r="A481" s="511" t="s">
        <v>3</v>
      </c>
      <c r="B481" s="511"/>
      <c r="C481" s="524">
        <v>1210212</v>
      </c>
      <c r="D481" s="511" t="s">
        <v>362</v>
      </c>
      <c r="E481" s="57" t="s">
        <v>6</v>
      </c>
      <c r="F481" s="57" t="s">
        <v>198</v>
      </c>
      <c r="G481" s="70">
        <f>IF(F481="I",IFERROR(VLOOKUP(C481,'BG 092021'!B:D,3,FALSE),0),0)</f>
        <v>0</v>
      </c>
      <c r="H481" s="58"/>
      <c r="I481" s="58">
        <f>IF(F481="I",IFERROR(VLOOKUP(C481,'BG 092021'!B:F,5,FALSE),0),0)</f>
        <v>0</v>
      </c>
      <c r="J481" s="58"/>
      <c r="K481" s="70">
        <v>0</v>
      </c>
      <c r="L481" s="58"/>
      <c r="M481" s="58">
        <v>0</v>
      </c>
      <c r="N481" s="58"/>
      <c r="O481" s="70"/>
      <c r="P481" s="58"/>
      <c r="Q481" s="58"/>
      <c r="R481" s="58"/>
    </row>
    <row r="482" spans="1:18" ht="12" customHeight="1">
      <c r="A482" s="511" t="s">
        <v>3</v>
      </c>
      <c r="B482" s="511"/>
      <c r="C482" s="524">
        <v>1210213</v>
      </c>
      <c r="D482" s="511" t="s">
        <v>363</v>
      </c>
      <c r="E482" s="57" t="s">
        <v>6</v>
      </c>
      <c r="F482" s="57" t="s">
        <v>198</v>
      </c>
      <c r="G482" s="70">
        <f>IF(F482="I",IFERROR(VLOOKUP(C482,'BG 092021'!B:D,3,FALSE),0),0)</f>
        <v>0</v>
      </c>
      <c r="H482" s="58"/>
      <c r="I482" s="58">
        <f>IF(F482="I",IFERROR(VLOOKUP(C482,'BG 092021'!B:F,5,FALSE),0),0)</f>
        <v>0</v>
      </c>
      <c r="J482" s="58"/>
      <c r="K482" s="70">
        <v>0</v>
      </c>
      <c r="L482" s="58"/>
      <c r="M482" s="58">
        <v>0</v>
      </c>
      <c r="N482" s="58"/>
      <c r="O482" s="70"/>
      <c r="P482" s="58"/>
      <c r="Q482" s="58"/>
      <c r="R482" s="58"/>
    </row>
    <row r="483" spans="1:18" ht="12" customHeight="1">
      <c r="A483" s="511" t="s">
        <v>3</v>
      </c>
      <c r="B483" s="511"/>
      <c r="C483" s="524">
        <v>1210214</v>
      </c>
      <c r="D483" s="511" t="s">
        <v>365</v>
      </c>
      <c r="E483" s="57" t="s">
        <v>6</v>
      </c>
      <c r="F483" s="57" t="s">
        <v>198</v>
      </c>
      <c r="G483" s="70">
        <f>IF(F483="I",IFERROR(VLOOKUP(C483,'BG 092021'!B:D,3,FALSE),0),0)</f>
        <v>0</v>
      </c>
      <c r="H483" s="58"/>
      <c r="I483" s="58">
        <f>IF(F483="I",IFERROR(VLOOKUP(C483,'BG 092021'!B:F,5,FALSE),0),0)</f>
        <v>0</v>
      </c>
      <c r="J483" s="58"/>
      <c r="K483" s="70">
        <v>0</v>
      </c>
      <c r="L483" s="58"/>
      <c r="M483" s="58">
        <v>0</v>
      </c>
      <c r="N483" s="58"/>
      <c r="O483" s="70"/>
      <c r="P483" s="58"/>
      <c r="Q483" s="58"/>
      <c r="R483" s="58"/>
    </row>
    <row r="484" spans="1:18" ht="12" customHeight="1">
      <c r="A484" s="511" t="s">
        <v>3</v>
      </c>
      <c r="B484" s="511"/>
      <c r="C484" s="524">
        <v>1210215</v>
      </c>
      <c r="D484" s="511" t="s">
        <v>552</v>
      </c>
      <c r="E484" s="57" t="s">
        <v>6</v>
      </c>
      <c r="F484" s="57" t="s">
        <v>198</v>
      </c>
      <c r="G484" s="70">
        <f>IF(F484="I",IFERROR(VLOOKUP(C484,'BG 092021'!B:D,3,FALSE),0),0)</f>
        <v>0</v>
      </c>
      <c r="H484" s="58"/>
      <c r="I484" s="58">
        <f>IF(F484="I",IFERROR(VLOOKUP(C484,'BG 092021'!B:F,5,FALSE),0),0)</f>
        <v>0</v>
      </c>
      <c r="J484" s="58"/>
      <c r="K484" s="70">
        <v>0</v>
      </c>
      <c r="L484" s="58"/>
      <c r="M484" s="58">
        <v>0</v>
      </c>
      <c r="N484" s="58"/>
      <c r="O484" s="70"/>
      <c r="P484" s="58"/>
      <c r="Q484" s="58"/>
      <c r="R484" s="58"/>
    </row>
    <row r="485" spans="1:18" ht="12" customHeight="1">
      <c r="A485" s="511" t="s">
        <v>3</v>
      </c>
      <c r="B485" s="511" t="s">
        <v>973</v>
      </c>
      <c r="C485" s="524">
        <v>1210215101</v>
      </c>
      <c r="D485" s="511" t="s">
        <v>1238</v>
      </c>
      <c r="E485" s="57" t="s">
        <v>6</v>
      </c>
      <c r="F485" s="57" t="s">
        <v>199</v>
      </c>
      <c r="G485" s="70">
        <f>IF(F485="I",IFERROR(VLOOKUP(C485,'BG 092021'!B:D,3,FALSE),0),0)</f>
        <v>650000000</v>
      </c>
      <c r="H485" s="58"/>
      <c r="I485" s="58">
        <f>IF(F485="I",IFERROR(VLOOKUP(C485,'BG 092021'!B:F,5,FALSE),0),0)</f>
        <v>94260.27</v>
      </c>
      <c r="J485" s="58"/>
      <c r="K485" s="70"/>
      <c r="L485" s="58"/>
      <c r="M485" s="58"/>
      <c r="N485" s="58"/>
      <c r="O485" s="70"/>
      <c r="P485" s="58"/>
      <c r="Q485" s="58"/>
      <c r="R485" s="58"/>
    </row>
    <row r="486" spans="1:18" ht="12" customHeight="1">
      <c r="A486" s="511" t="s">
        <v>3</v>
      </c>
      <c r="B486" s="511" t="s">
        <v>973</v>
      </c>
      <c r="C486" s="524">
        <v>1210215102</v>
      </c>
      <c r="D486" s="511" t="s">
        <v>307</v>
      </c>
      <c r="E486" s="57" t="s">
        <v>6</v>
      </c>
      <c r="F486" s="57" t="s">
        <v>199</v>
      </c>
      <c r="G486" s="70">
        <f>IF(F486="I",IFERROR(VLOOKUP(C486,'BG 092021'!B:D,3,FALSE),0),0)</f>
        <v>487232876</v>
      </c>
      <c r="H486" s="58"/>
      <c r="I486" s="58">
        <f>IF(F486="I",IFERROR(VLOOKUP(C486,'BG 092021'!B:F,5,FALSE),0),0)</f>
        <v>70656.47</v>
      </c>
      <c r="J486" s="58"/>
      <c r="K486" s="70"/>
      <c r="L486" s="58"/>
      <c r="M486" s="58"/>
      <c r="N486" s="58"/>
      <c r="O486" s="70"/>
      <c r="P486" s="58"/>
      <c r="Q486" s="58"/>
      <c r="R486" s="58"/>
    </row>
    <row r="487" spans="1:18" ht="12" customHeight="1">
      <c r="A487" s="511" t="s">
        <v>3</v>
      </c>
      <c r="B487" s="511" t="s">
        <v>973</v>
      </c>
      <c r="C487" s="524">
        <v>1210215103</v>
      </c>
      <c r="D487" s="511" t="s">
        <v>1239</v>
      </c>
      <c r="E487" s="57" t="s">
        <v>6</v>
      </c>
      <c r="F487" s="57" t="s">
        <v>199</v>
      </c>
      <c r="G487" s="70">
        <f>IF(F487="I",IFERROR(VLOOKUP(C487,'BG 092021'!B:D,3,FALSE),0),0)</f>
        <v>-483813699</v>
      </c>
      <c r="H487" s="58"/>
      <c r="I487" s="58">
        <f>IF(F487="I",IFERROR(VLOOKUP(C487,'BG 092021'!B:F,5,FALSE),0),0)</f>
        <v>-70160.63</v>
      </c>
      <c r="J487" s="58"/>
      <c r="K487" s="70"/>
      <c r="L487" s="58"/>
      <c r="M487" s="58"/>
      <c r="N487" s="58"/>
      <c r="O487" s="70"/>
      <c r="P487" s="58"/>
      <c r="Q487" s="58"/>
      <c r="R487" s="58"/>
    </row>
    <row r="488" spans="1:18" ht="12" customHeight="1">
      <c r="A488" s="511" t="s">
        <v>3</v>
      </c>
      <c r="B488" s="511"/>
      <c r="C488" s="524">
        <v>1210216</v>
      </c>
      <c r="D488" s="511" t="s">
        <v>527</v>
      </c>
      <c r="E488" s="57" t="s">
        <v>6</v>
      </c>
      <c r="F488" s="57" t="s">
        <v>198</v>
      </c>
      <c r="G488" s="70">
        <f>IF(F488="I",IFERROR(VLOOKUP(C488,'BG 092021'!B:D,3,FALSE),0),0)</f>
        <v>0</v>
      </c>
      <c r="H488" s="58"/>
      <c r="I488" s="58">
        <f>IF(F488="I",IFERROR(VLOOKUP(C488,'BG 092021'!B:F,5,FALSE),0),0)</f>
        <v>0</v>
      </c>
      <c r="J488" s="58"/>
      <c r="K488" s="70">
        <v>0</v>
      </c>
      <c r="L488" s="58"/>
      <c r="M488" s="58">
        <v>0</v>
      </c>
      <c r="N488" s="58"/>
      <c r="O488" s="70"/>
      <c r="P488" s="58"/>
      <c r="Q488" s="58"/>
      <c r="R488" s="58"/>
    </row>
    <row r="489" spans="1:18" ht="12" customHeight="1">
      <c r="A489" s="511" t="s">
        <v>3</v>
      </c>
      <c r="B489" s="511"/>
      <c r="C489" s="524">
        <v>1210217</v>
      </c>
      <c r="D489" s="511" t="s">
        <v>366</v>
      </c>
      <c r="E489" s="57" t="s">
        <v>6</v>
      </c>
      <c r="F489" s="57" t="s">
        <v>198</v>
      </c>
      <c r="G489" s="70">
        <f>IF(F489="I",IFERROR(VLOOKUP(C489,'BG 092021'!B:D,3,FALSE),0),0)</f>
        <v>0</v>
      </c>
      <c r="H489" s="58"/>
      <c r="I489" s="58">
        <f>IF(F489="I",IFERROR(VLOOKUP(C489,'BG 092021'!B:F,5,FALSE),0),0)</f>
        <v>0</v>
      </c>
      <c r="J489" s="58"/>
      <c r="K489" s="70">
        <v>0</v>
      </c>
      <c r="L489" s="58"/>
      <c r="M489" s="58">
        <v>0</v>
      </c>
      <c r="N489" s="58"/>
      <c r="O489" s="70"/>
      <c r="P489" s="58"/>
      <c r="Q489" s="58"/>
      <c r="R489" s="58"/>
    </row>
    <row r="490" spans="1:18" ht="12" customHeight="1">
      <c r="A490" s="511" t="s">
        <v>3</v>
      </c>
      <c r="B490" s="511"/>
      <c r="C490" s="524">
        <v>12102171</v>
      </c>
      <c r="D490" s="511" t="s">
        <v>389</v>
      </c>
      <c r="E490" s="57" t="s">
        <v>6</v>
      </c>
      <c r="F490" s="57" t="s">
        <v>198</v>
      </c>
      <c r="G490" s="70">
        <f>IF(F490="I",IFERROR(VLOOKUP(C490,'BG 092021'!B:D,3,FALSE),0),0)</f>
        <v>0</v>
      </c>
      <c r="H490" s="58"/>
      <c r="I490" s="58">
        <f>IF(F490="I",IFERROR(VLOOKUP(C490,'BG 092021'!B:F,5,FALSE),0),0)</f>
        <v>0</v>
      </c>
      <c r="J490" s="58"/>
      <c r="K490" s="70">
        <v>0</v>
      </c>
      <c r="L490" s="58"/>
      <c r="M490" s="58">
        <v>0</v>
      </c>
      <c r="N490" s="58"/>
      <c r="O490" s="70"/>
      <c r="P490" s="58"/>
      <c r="Q490" s="58"/>
      <c r="R490" s="58"/>
    </row>
    <row r="491" spans="1:18" ht="12" customHeight="1">
      <c r="A491" s="511" t="s">
        <v>3</v>
      </c>
      <c r="B491" s="511"/>
      <c r="C491" s="524">
        <v>1210218</v>
      </c>
      <c r="D491" s="511" t="s">
        <v>369</v>
      </c>
      <c r="E491" s="57" t="s">
        <v>6</v>
      </c>
      <c r="F491" s="57" t="s">
        <v>198</v>
      </c>
      <c r="G491" s="70">
        <f>IF(F491="I",IFERROR(VLOOKUP(C491,'BG 092021'!B:D,3,FALSE),0),0)</f>
        <v>0</v>
      </c>
      <c r="H491" s="58"/>
      <c r="I491" s="58">
        <f>IF(F491="I",IFERROR(VLOOKUP(C491,'BG 092021'!B:F,5,FALSE),0),0)</f>
        <v>0</v>
      </c>
      <c r="J491" s="58"/>
      <c r="K491" s="70">
        <v>0</v>
      </c>
      <c r="L491" s="58"/>
      <c r="M491" s="58">
        <v>0</v>
      </c>
      <c r="N491" s="58"/>
      <c r="O491" s="70"/>
      <c r="P491" s="58"/>
      <c r="Q491" s="58"/>
      <c r="R491" s="58"/>
    </row>
    <row r="492" spans="1:18" ht="12" customHeight="1">
      <c r="A492" s="511" t="s">
        <v>3</v>
      </c>
      <c r="B492" s="511"/>
      <c r="C492" s="524">
        <v>12102181</v>
      </c>
      <c r="D492" s="511" t="s">
        <v>370</v>
      </c>
      <c r="E492" s="57" t="s">
        <v>6</v>
      </c>
      <c r="F492" s="57" t="s">
        <v>198</v>
      </c>
      <c r="G492" s="70">
        <f>IF(F492="I",IFERROR(VLOOKUP(C492,'BG 092021'!B:D,3,FALSE),0),0)</f>
        <v>0</v>
      </c>
      <c r="H492" s="58"/>
      <c r="I492" s="58">
        <f>IF(F492="I",IFERROR(VLOOKUP(C492,'BG 092021'!B:F,5,FALSE),0),0)</f>
        <v>0</v>
      </c>
      <c r="J492" s="58"/>
      <c r="K492" s="70">
        <v>0</v>
      </c>
      <c r="L492" s="58"/>
      <c r="M492" s="58">
        <v>0</v>
      </c>
      <c r="N492" s="58"/>
      <c r="O492" s="70"/>
      <c r="P492" s="58"/>
      <c r="Q492" s="58"/>
      <c r="R492" s="58"/>
    </row>
    <row r="493" spans="1:18" ht="12" customHeight="1">
      <c r="A493" s="511" t="s">
        <v>3</v>
      </c>
      <c r="B493" s="511"/>
      <c r="C493" s="524">
        <v>12102182</v>
      </c>
      <c r="D493" s="511" t="s">
        <v>371</v>
      </c>
      <c r="E493" s="57" t="s">
        <v>6</v>
      </c>
      <c r="F493" s="57" t="s">
        <v>198</v>
      </c>
      <c r="G493" s="70">
        <f>IF(F493="I",IFERROR(VLOOKUP(C493,'BG 092021'!B:D,3,FALSE),0),0)</f>
        <v>0</v>
      </c>
      <c r="H493" s="58"/>
      <c r="I493" s="58">
        <f>IF(F493="I",IFERROR(VLOOKUP(C493,'BG 092021'!B:F,5,FALSE),0),0)</f>
        <v>0</v>
      </c>
      <c r="J493" s="58"/>
      <c r="K493" s="70">
        <v>0</v>
      </c>
      <c r="L493" s="58"/>
      <c r="M493" s="58">
        <v>0</v>
      </c>
      <c r="N493" s="58"/>
      <c r="O493" s="70"/>
      <c r="P493" s="58"/>
      <c r="Q493" s="58"/>
      <c r="R493" s="58"/>
    </row>
    <row r="494" spans="1:18" ht="12" customHeight="1">
      <c r="A494" s="511" t="s">
        <v>3</v>
      </c>
      <c r="B494" s="511"/>
      <c r="C494" s="524">
        <v>1210219</v>
      </c>
      <c r="D494" s="511" t="s">
        <v>638</v>
      </c>
      <c r="E494" s="57" t="s">
        <v>6</v>
      </c>
      <c r="F494" s="57" t="s">
        <v>198</v>
      </c>
      <c r="G494" s="70">
        <f>IF(F494="I",IFERROR(VLOOKUP(C494,'BG 092021'!B:D,3,FALSE),0),0)</f>
        <v>0</v>
      </c>
      <c r="H494" s="58"/>
      <c r="I494" s="58">
        <f>IF(F494="I",IFERROR(VLOOKUP(C494,'BG 092021'!B:F,5,FALSE),0),0)</f>
        <v>0</v>
      </c>
      <c r="J494" s="58"/>
      <c r="K494" s="70">
        <v>0</v>
      </c>
      <c r="L494" s="58"/>
      <c r="M494" s="58">
        <v>0</v>
      </c>
      <c r="N494" s="58"/>
      <c r="O494" s="70"/>
      <c r="P494" s="58"/>
      <c r="Q494" s="58"/>
      <c r="R494" s="58"/>
    </row>
    <row r="495" spans="1:18" ht="12" customHeight="1">
      <c r="A495" s="511" t="s">
        <v>3</v>
      </c>
      <c r="B495" s="511"/>
      <c r="C495" s="524">
        <v>121022</v>
      </c>
      <c r="D495" s="511" t="s">
        <v>669</v>
      </c>
      <c r="E495" s="57" t="s">
        <v>147</v>
      </c>
      <c r="F495" s="57" t="s">
        <v>198</v>
      </c>
      <c r="G495" s="70">
        <f>IF(F495="I",IFERROR(VLOOKUP(C495,'BG 092021'!B:D,3,FALSE),0),0)</f>
        <v>0</v>
      </c>
      <c r="H495" s="58"/>
      <c r="I495" s="58">
        <f>IF(F495="I",IFERROR(VLOOKUP(C495,'BG 092021'!B:F,5,FALSE),0),0)</f>
        <v>0</v>
      </c>
      <c r="J495" s="58"/>
      <c r="K495" s="70">
        <v>0</v>
      </c>
      <c r="L495" s="58"/>
      <c r="M495" s="58">
        <v>0</v>
      </c>
      <c r="N495" s="58"/>
      <c r="O495" s="70"/>
      <c r="P495" s="58"/>
      <c r="Q495" s="58"/>
      <c r="R495" s="58"/>
    </row>
    <row r="496" spans="1:18" ht="12" customHeight="1">
      <c r="A496" s="511" t="s">
        <v>3</v>
      </c>
      <c r="B496" s="511"/>
      <c r="C496" s="524">
        <v>1210221</v>
      </c>
      <c r="D496" s="511" t="s">
        <v>531</v>
      </c>
      <c r="E496" s="57" t="s">
        <v>6</v>
      </c>
      <c r="F496" s="57" t="s">
        <v>198</v>
      </c>
      <c r="G496" s="70">
        <f>IF(F496="I",IFERROR(VLOOKUP(C496,'BG 092021'!B:D,3,FALSE),0),0)</f>
        <v>0</v>
      </c>
      <c r="H496" s="58"/>
      <c r="I496" s="58">
        <f>IF(F496="I",IFERROR(VLOOKUP(C496,'BG 092021'!B:F,5,FALSE),0),0)</f>
        <v>0</v>
      </c>
      <c r="J496" s="58"/>
      <c r="K496" s="70">
        <v>0</v>
      </c>
      <c r="L496" s="58"/>
      <c r="M496" s="58">
        <v>0</v>
      </c>
      <c r="N496" s="58"/>
      <c r="O496" s="70"/>
      <c r="P496" s="58"/>
      <c r="Q496" s="58"/>
      <c r="R496" s="58"/>
    </row>
    <row r="497" spans="1:18" ht="12" customHeight="1">
      <c r="A497" s="511" t="s">
        <v>3</v>
      </c>
      <c r="B497" s="511"/>
      <c r="C497" s="524">
        <v>1210222</v>
      </c>
      <c r="D497" s="511" t="s">
        <v>362</v>
      </c>
      <c r="E497" s="57" t="s">
        <v>6</v>
      </c>
      <c r="F497" s="57" t="s">
        <v>198</v>
      </c>
      <c r="G497" s="70">
        <f>IF(F497="I",IFERROR(VLOOKUP(C497,'BG 092021'!B:D,3,FALSE),0),0)</f>
        <v>0</v>
      </c>
      <c r="H497" s="58" t="s">
        <v>184</v>
      </c>
      <c r="I497" s="58">
        <f>IF(F497="I",IFERROR(VLOOKUP(C497,'BG 092021'!B:F,5,FALSE),0),0)</f>
        <v>0</v>
      </c>
      <c r="J497" s="58"/>
      <c r="K497" s="70">
        <v>0</v>
      </c>
      <c r="L497" s="58"/>
      <c r="M497" s="58">
        <v>0</v>
      </c>
      <c r="N497" s="58"/>
      <c r="O497" s="70"/>
      <c r="P497" s="58"/>
      <c r="Q497" s="58"/>
      <c r="R497" s="58"/>
    </row>
    <row r="498" spans="1:18" ht="12" customHeight="1">
      <c r="A498" s="511" t="s">
        <v>3</v>
      </c>
      <c r="B498" s="511"/>
      <c r="C498" s="524">
        <v>1210223</v>
      </c>
      <c r="D498" s="511" t="s">
        <v>363</v>
      </c>
      <c r="E498" s="57" t="s">
        <v>6</v>
      </c>
      <c r="F498" s="57" t="s">
        <v>198</v>
      </c>
      <c r="G498" s="70">
        <f>IF(F498="I",IFERROR(VLOOKUP(C498,'BG 092021'!B:D,3,FALSE),0),0)</f>
        <v>0</v>
      </c>
      <c r="H498" s="58"/>
      <c r="I498" s="58">
        <f>IF(F498="I",IFERROR(VLOOKUP(C498,'BG 092021'!B:F,5,FALSE),0),0)</f>
        <v>0</v>
      </c>
      <c r="J498" s="58"/>
      <c r="K498" s="70">
        <v>0</v>
      </c>
      <c r="L498" s="58"/>
      <c r="M498" s="58">
        <v>0</v>
      </c>
      <c r="N498" s="58"/>
      <c r="O498" s="70"/>
      <c r="P498" s="58"/>
      <c r="Q498" s="58"/>
      <c r="R498" s="58"/>
    </row>
    <row r="499" spans="1:18" ht="12" customHeight="1">
      <c r="A499" s="511" t="s">
        <v>3</v>
      </c>
      <c r="B499" s="511"/>
      <c r="C499" s="524">
        <v>1210224</v>
      </c>
      <c r="D499" s="511" t="s">
        <v>365</v>
      </c>
      <c r="E499" s="57" t="s">
        <v>6</v>
      </c>
      <c r="F499" s="57" t="s">
        <v>198</v>
      </c>
      <c r="G499" s="70">
        <f>IF(F499="I",IFERROR(VLOOKUP(C499,'BG 092021'!B:D,3,FALSE),0),0)</f>
        <v>0</v>
      </c>
      <c r="H499" s="58"/>
      <c r="I499" s="58">
        <f>IF(F499="I",IFERROR(VLOOKUP(C499,'BG 092021'!B:F,5,FALSE),0),0)</f>
        <v>0</v>
      </c>
      <c r="J499" s="58"/>
      <c r="K499" s="70">
        <v>0</v>
      </c>
      <c r="L499" s="58"/>
      <c r="M499" s="58">
        <v>0</v>
      </c>
      <c r="N499" s="58"/>
      <c r="O499" s="70"/>
      <c r="P499" s="58"/>
      <c r="Q499" s="58"/>
      <c r="R499" s="58"/>
    </row>
    <row r="500" spans="1:18" ht="12" customHeight="1">
      <c r="A500" s="511" t="s">
        <v>3</v>
      </c>
      <c r="B500" s="511"/>
      <c r="C500" s="524">
        <v>1210225</v>
      </c>
      <c r="D500" s="511" t="s">
        <v>527</v>
      </c>
      <c r="E500" s="57" t="s">
        <v>6</v>
      </c>
      <c r="F500" s="57" t="s">
        <v>198</v>
      </c>
      <c r="G500" s="70">
        <f>IF(F500="I",IFERROR(VLOOKUP(C500,'BG 092021'!B:D,3,FALSE),0),0)</f>
        <v>0</v>
      </c>
      <c r="H500" s="58" t="s">
        <v>184</v>
      </c>
      <c r="I500" s="58">
        <f>IF(F500="I",IFERROR(VLOOKUP(C500,'BG 092021'!B:F,5,FALSE),0),0)</f>
        <v>0</v>
      </c>
      <c r="J500" s="58"/>
      <c r="K500" s="70">
        <v>0</v>
      </c>
      <c r="L500" s="58"/>
      <c r="M500" s="58">
        <v>0</v>
      </c>
      <c r="N500" s="58"/>
      <c r="O500" s="70"/>
      <c r="P500" s="58"/>
      <c r="Q500" s="58"/>
      <c r="R500" s="58"/>
    </row>
    <row r="501" spans="1:18" ht="12" customHeight="1">
      <c r="A501" s="511" t="s">
        <v>3</v>
      </c>
      <c r="B501" s="511"/>
      <c r="C501" s="524">
        <v>1210226</v>
      </c>
      <c r="D501" s="511" t="s">
        <v>366</v>
      </c>
      <c r="E501" s="57" t="s">
        <v>6</v>
      </c>
      <c r="F501" s="57" t="s">
        <v>198</v>
      </c>
      <c r="G501" s="70">
        <f>IF(F501="I",IFERROR(VLOOKUP(C501,'BG 092021'!B:D,3,FALSE),0),0)</f>
        <v>0</v>
      </c>
      <c r="H501" s="58"/>
      <c r="I501" s="58">
        <f>IF(F501="I",IFERROR(VLOOKUP(C501,'BG 092021'!B:F,5,FALSE),0),0)</f>
        <v>0</v>
      </c>
      <c r="J501" s="58"/>
      <c r="K501" s="70">
        <v>0</v>
      </c>
      <c r="L501" s="58"/>
      <c r="M501" s="58">
        <v>0</v>
      </c>
      <c r="N501" s="58"/>
      <c r="O501" s="70"/>
      <c r="P501" s="58"/>
      <c r="Q501" s="58"/>
      <c r="R501" s="58"/>
    </row>
    <row r="502" spans="1:18" ht="12" customHeight="1">
      <c r="A502" s="511" t="s">
        <v>3</v>
      </c>
      <c r="B502" s="511"/>
      <c r="C502" s="524">
        <v>1210227</v>
      </c>
      <c r="D502" s="511" t="s">
        <v>369</v>
      </c>
      <c r="E502" s="57" t="s">
        <v>6</v>
      </c>
      <c r="F502" s="57" t="s">
        <v>198</v>
      </c>
      <c r="G502" s="70">
        <f>IF(F502="I",IFERROR(VLOOKUP(C502,'BG 092021'!B:D,3,FALSE),0),0)</f>
        <v>0</v>
      </c>
      <c r="H502" s="58"/>
      <c r="I502" s="58">
        <f>IF(F502="I",IFERROR(VLOOKUP(C502,'BG 092021'!B:F,5,FALSE),0),0)</f>
        <v>0</v>
      </c>
      <c r="J502" s="58"/>
      <c r="K502" s="70">
        <v>0</v>
      </c>
      <c r="L502" s="58"/>
      <c r="M502" s="58">
        <v>0</v>
      </c>
      <c r="N502" s="58"/>
      <c r="O502" s="70"/>
      <c r="P502" s="58"/>
      <c r="Q502" s="58"/>
      <c r="R502" s="58"/>
    </row>
    <row r="503" spans="1:18" ht="12" customHeight="1">
      <c r="A503" s="511" t="s">
        <v>3</v>
      </c>
      <c r="B503" s="511"/>
      <c r="C503" s="524">
        <v>12102271</v>
      </c>
      <c r="D503" s="511" t="s">
        <v>370</v>
      </c>
      <c r="E503" s="57" t="s">
        <v>6</v>
      </c>
      <c r="F503" s="57" t="s">
        <v>198</v>
      </c>
      <c r="G503" s="70">
        <f>IF(F503="I",IFERROR(VLOOKUP(C503,'BG 092021'!B:D,3,FALSE),0),0)</f>
        <v>0</v>
      </c>
      <c r="H503" s="58"/>
      <c r="I503" s="58">
        <f>IF(F503="I",IFERROR(VLOOKUP(C503,'BG 092021'!B:F,5,FALSE),0),0)</f>
        <v>0</v>
      </c>
      <c r="J503" s="58"/>
      <c r="K503" s="70">
        <v>0</v>
      </c>
      <c r="L503" s="58"/>
      <c r="M503" s="58">
        <v>0</v>
      </c>
      <c r="N503" s="58"/>
      <c r="O503" s="70"/>
      <c r="P503" s="58"/>
      <c r="Q503" s="58"/>
      <c r="R503" s="58"/>
    </row>
    <row r="504" spans="1:18" ht="12" customHeight="1">
      <c r="A504" s="511" t="s">
        <v>3</v>
      </c>
      <c r="B504" s="511"/>
      <c r="C504" s="524">
        <v>12102272</v>
      </c>
      <c r="D504" s="511" t="s">
        <v>371</v>
      </c>
      <c r="E504" s="57" t="s">
        <v>6</v>
      </c>
      <c r="F504" s="57" t="s">
        <v>198</v>
      </c>
      <c r="G504" s="70">
        <f>IF(F504="I",IFERROR(VLOOKUP(C504,'BG 092021'!B:D,3,FALSE),0),0)</f>
        <v>0</v>
      </c>
      <c r="H504" s="58"/>
      <c r="I504" s="58">
        <f>IF(F504="I",IFERROR(VLOOKUP(C504,'BG 092021'!B:F,5,FALSE),0),0)</f>
        <v>0</v>
      </c>
      <c r="J504" s="58"/>
      <c r="K504" s="70">
        <v>0</v>
      </c>
      <c r="L504" s="58"/>
      <c r="M504" s="58">
        <v>0</v>
      </c>
      <c r="N504" s="58"/>
      <c r="O504" s="70"/>
      <c r="P504" s="58"/>
      <c r="Q504" s="58"/>
      <c r="R504" s="58"/>
    </row>
    <row r="505" spans="1:18" ht="12" customHeight="1">
      <c r="A505" s="511" t="s">
        <v>3</v>
      </c>
      <c r="B505" s="511"/>
      <c r="C505" s="524">
        <v>1210228</v>
      </c>
      <c r="D505" s="511" t="s">
        <v>638</v>
      </c>
      <c r="E505" s="57" t="s">
        <v>6</v>
      </c>
      <c r="F505" s="57" t="s">
        <v>198</v>
      </c>
      <c r="G505" s="70">
        <f>IF(F505="I",IFERROR(VLOOKUP(C505,'BG 092021'!B:D,3,FALSE),0),0)</f>
        <v>0</v>
      </c>
      <c r="H505" s="58"/>
      <c r="I505" s="58">
        <f>IF(F505="I",IFERROR(VLOOKUP(C505,'BG 092021'!B:F,5,FALSE),0),0)</f>
        <v>0</v>
      </c>
      <c r="J505" s="58"/>
      <c r="K505" s="70">
        <v>0</v>
      </c>
      <c r="L505" s="58"/>
      <c r="M505" s="58">
        <v>0</v>
      </c>
      <c r="N505" s="58"/>
      <c r="O505" s="70"/>
      <c r="P505" s="58"/>
      <c r="Q505" s="58"/>
      <c r="R505" s="58"/>
    </row>
    <row r="506" spans="1:18" ht="12" customHeight="1">
      <c r="A506" s="511" t="s">
        <v>3</v>
      </c>
      <c r="B506" s="511"/>
      <c r="C506" s="524">
        <v>12103</v>
      </c>
      <c r="D506" s="511" t="s">
        <v>374</v>
      </c>
      <c r="E506" s="57" t="s">
        <v>6</v>
      </c>
      <c r="F506" s="57" t="s">
        <v>198</v>
      </c>
      <c r="G506" s="70">
        <f>IF(F506="I",IFERROR(VLOOKUP(C506,'BG 092021'!B:D,3,FALSE),0),0)</f>
        <v>0</v>
      </c>
      <c r="H506" s="58"/>
      <c r="I506" s="58">
        <f>IF(F506="I",IFERROR(VLOOKUP(C506,'BG 092021'!B:F,5,FALSE),0),0)</f>
        <v>0</v>
      </c>
      <c r="J506" s="58"/>
      <c r="K506" s="70">
        <v>0</v>
      </c>
      <c r="L506" s="58"/>
      <c r="M506" s="58">
        <v>0</v>
      </c>
      <c r="N506" s="58"/>
      <c r="O506" s="70"/>
      <c r="P506" s="58"/>
      <c r="Q506" s="58"/>
      <c r="R506" s="58"/>
    </row>
    <row r="507" spans="1:18" ht="12" customHeight="1">
      <c r="A507" s="511" t="s">
        <v>3</v>
      </c>
      <c r="B507" s="511"/>
      <c r="C507" s="524">
        <v>121031</v>
      </c>
      <c r="D507" s="511" t="s">
        <v>374</v>
      </c>
      <c r="E507" s="57" t="s">
        <v>6</v>
      </c>
      <c r="F507" s="57" t="s">
        <v>198</v>
      </c>
      <c r="G507" s="70">
        <f>IF(F507="I",IFERROR(VLOOKUP(C507,'BG 092021'!B:D,3,FALSE),0),0)</f>
        <v>0</v>
      </c>
      <c r="H507" s="58"/>
      <c r="I507" s="58">
        <f>IF(F507="I",IFERROR(VLOOKUP(C507,'BG 092021'!B:F,5,FALSE),0),0)</f>
        <v>0</v>
      </c>
      <c r="J507" s="58"/>
      <c r="K507" s="70">
        <v>0</v>
      </c>
      <c r="L507" s="58"/>
      <c r="M507" s="58">
        <v>0</v>
      </c>
      <c r="N507" s="58"/>
      <c r="O507" s="70"/>
      <c r="P507" s="58"/>
      <c r="Q507" s="58"/>
      <c r="R507" s="58"/>
    </row>
    <row r="508" spans="1:18" ht="12" customHeight="1">
      <c r="A508" s="511" t="s">
        <v>3</v>
      </c>
      <c r="B508" s="511"/>
      <c r="C508" s="524">
        <v>1210311</v>
      </c>
      <c r="D508" s="511" t="s">
        <v>374</v>
      </c>
      <c r="E508" s="57" t="s">
        <v>6</v>
      </c>
      <c r="F508" s="57" t="s">
        <v>198</v>
      </c>
      <c r="G508" s="70">
        <f>IF(F508="I",IFERROR(VLOOKUP(C508,'BG 092021'!B:D,3,FALSE),0),0)</f>
        <v>0</v>
      </c>
      <c r="H508" s="58"/>
      <c r="I508" s="58">
        <f>IF(F508="I",IFERROR(VLOOKUP(C508,'BG 092021'!B:F,5,FALSE),0),0)</f>
        <v>0</v>
      </c>
      <c r="J508" s="58"/>
      <c r="K508" s="70">
        <v>0</v>
      </c>
      <c r="L508" s="58"/>
      <c r="M508" s="58">
        <v>0</v>
      </c>
      <c r="N508" s="58"/>
      <c r="O508" s="70"/>
      <c r="P508" s="58"/>
      <c r="Q508" s="58"/>
      <c r="R508" s="58"/>
    </row>
    <row r="509" spans="1:18" ht="12" customHeight="1">
      <c r="A509" s="511" t="s">
        <v>3</v>
      </c>
      <c r="B509" s="511"/>
      <c r="C509" s="524">
        <v>12103111</v>
      </c>
      <c r="D509" s="511" t="s">
        <v>374</v>
      </c>
      <c r="E509" s="57" t="s">
        <v>6</v>
      </c>
      <c r="F509" s="57" t="s">
        <v>198</v>
      </c>
      <c r="G509" s="70">
        <f>IF(F509="I",IFERROR(VLOOKUP(C509,'BG 092021'!B:D,3,FALSE),0),0)</f>
        <v>0</v>
      </c>
      <c r="H509" s="58"/>
      <c r="I509" s="58">
        <f>IF(F509="I",IFERROR(VLOOKUP(C509,'BG 092021'!B:F,5,FALSE),0),0)</f>
        <v>0</v>
      </c>
      <c r="J509" s="58"/>
      <c r="K509" s="70">
        <v>0</v>
      </c>
      <c r="L509" s="58"/>
      <c r="M509" s="58">
        <v>0</v>
      </c>
      <c r="N509" s="58"/>
      <c r="O509" s="70"/>
      <c r="P509" s="58"/>
      <c r="Q509" s="58"/>
      <c r="R509" s="58"/>
    </row>
    <row r="510" spans="1:18" ht="12" customHeight="1">
      <c r="A510" s="511" t="s">
        <v>3</v>
      </c>
      <c r="B510" s="511" t="s">
        <v>62</v>
      </c>
      <c r="C510" s="524">
        <v>1210311101</v>
      </c>
      <c r="D510" s="511" t="s">
        <v>317</v>
      </c>
      <c r="E510" s="57" t="s">
        <v>6</v>
      </c>
      <c r="F510" s="57" t="s">
        <v>199</v>
      </c>
      <c r="G510" s="70">
        <f>IF(F510="I",IFERROR(VLOOKUP(C510,'BG 092021'!B:D,3,FALSE),0),0)</f>
        <v>900000000</v>
      </c>
      <c r="H510" s="58"/>
      <c r="I510" s="58">
        <f>IF(F510="I",IFERROR(VLOOKUP(C510,'BG 092021'!B:F,5,FALSE),0),0)</f>
        <v>130514.23000000001</v>
      </c>
      <c r="J510" s="58"/>
      <c r="K510" s="70">
        <v>851000000</v>
      </c>
      <c r="L510" s="58"/>
      <c r="M510" s="58">
        <v>123477.20999999998</v>
      </c>
      <c r="N510" s="58"/>
      <c r="O510" s="70"/>
      <c r="P510" s="58"/>
      <c r="Q510" s="58"/>
      <c r="R510" s="58"/>
    </row>
    <row r="511" spans="1:18" ht="12" customHeight="1">
      <c r="A511" s="511" t="s">
        <v>3</v>
      </c>
      <c r="B511" s="511"/>
      <c r="C511" s="524">
        <v>127</v>
      </c>
      <c r="D511" s="511" t="s">
        <v>697</v>
      </c>
      <c r="E511" s="57" t="s">
        <v>6</v>
      </c>
      <c r="F511" s="57" t="s">
        <v>198</v>
      </c>
      <c r="G511" s="70">
        <f>IF(F511="I",IFERROR(VLOOKUP(C511,'BG 092021'!B:D,3,FALSE),0),0)</f>
        <v>0</v>
      </c>
      <c r="H511" s="58"/>
      <c r="I511" s="58">
        <f>IF(F511="I",IFERROR(VLOOKUP(C511,'BG 092021'!B:F,5,FALSE),0),0)</f>
        <v>0</v>
      </c>
      <c r="J511" s="58"/>
      <c r="K511" s="70">
        <v>0</v>
      </c>
      <c r="L511" s="58"/>
      <c r="M511" s="58">
        <v>0</v>
      </c>
      <c r="N511" s="58"/>
      <c r="O511" s="70"/>
      <c r="P511" s="58"/>
      <c r="Q511" s="58"/>
      <c r="R511" s="58"/>
    </row>
    <row r="512" spans="1:18" ht="12" customHeight="1">
      <c r="A512" s="511" t="s">
        <v>3</v>
      </c>
      <c r="B512" s="511"/>
      <c r="C512" s="524">
        <v>12701</v>
      </c>
      <c r="D512" s="511" t="s">
        <v>698</v>
      </c>
      <c r="E512" s="57" t="s">
        <v>6</v>
      </c>
      <c r="F512" s="57" t="s">
        <v>198</v>
      </c>
      <c r="G512" s="70">
        <f>IF(F512="I",IFERROR(VLOOKUP(C512,'BG 092021'!B:D,3,FALSE),0),0)</f>
        <v>0</v>
      </c>
      <c r="H512" s="58"/>
      <c r="I512" s="58">
        <f>IF(F512="I",IFERROR(VLOOKUP(C512,'BG 092021'!B:F,5,FALSE),0),0)</f>
        <v>0</v>
      </c>
      <c r="J512" s="58"/>
      <c r="K512" s="70">
        <v>0</v>
      </c>
      <c r="L512" s="58"/>
      <c r="M512" s="58">
        <v>0</v>
      </c>
      <c r="N512" s="58"/>
      <c r="O512" s="70"/>
      <c r="P512" s="58"/>
      <c r="Q512" s="58"/>
      <c r="R512" s="58"/>
    </row>
    <row r="513" spans="1:18" ht="12" customHeight="1">
      <c r="A513" s="511" t="s">
        <v>3</v>
      </c>
      <c r="B513" s="511"/>
      <c r="C513" s="524">
        <v>127011</v>
      </c>
      <c r="D513" s="511" t="s">
        <v>699</v>
      </c>
      <c r="E513" s="57" t="s">
        <v>6</v>
      </c>
      <c r="F513" s="57" t="s">
        <v>198</v>
      </c>
      <c r="G513" s="70">
        <f>IF(F513="I",IFERROR(VLOOKUP(C513,'BG 092021'!B:D,3,FALSE),0),0)</f>
        <v>0</v>
      </c>
      <c r="H513" s="58"/>
      <c r="I513" s="58">
        <f>IF(F513="I",IFERROR(VLOOKUP(C513,'BG 092021'!B:F,5,FALSE),0),0)</f>
        <v>0</v>
      </c>
      <c r="J513" s="58"/>
      <c r="K513" s="70">
        <v>0</v>
      </c>
      <c r="L513" s="58"/>
      <c r="M513" s="58">
        <v>0</v>
      </c>
      <c r="N513" s="58"/>
      <c r="O513" s="70"/>
      <c r="P513" s="58"/>
      <c r="Q513" s="58"/>
      <c r="R513" s="58"/>
    </row>
    <row r="514" spans="1:18" ht="12" customHeight="1">
      <c r="A514" s="511" t="s">
        <v>3</v>
      </c>
      <c r="B514" s="511"/>
      <c r="C514" s="524">
        <v>1270111</v>
      </c>
      <c r="D514" s="511" t="s">
        <v>700</v>
      </c>
      <c r="E514" s="57" t="s">
        <v>6</v>
      </c>
      <c r="F514" s="57" t="s">
        <v>198</v>
      </c>
      <c r="G514" s="70">
        <f>IF(F514="I",IFERROR(VLOOKUP(C514,'BG 092021'!B:D,3,FALSE),0),0)</f>
        <v>0</v>
      </c>
      <c r="H514" s="58"/>
      <c r="I514" s="58">
        <f>IF(F514="I",IFERROR(VLOOKUP(C514,'BG 092021'!B:F,5,FALSE),0),0)</f>
        <v>0</v>
      </c>
      <c r="J514" s="58"/>
      <c r="K514" s="70">
        <v>0</v>
      </c>
      <c r="L514" s="58"/>
      <c r="M514" s="58">
        <v>0</v>
      </c>
      <c r="N514" s="58"/>
      <c r="O514" s="70"/>
      <c r="P514" s="58"/>
      <c r="Q514" s="58"/>
      <c r="R514" s="58"/>
    </row>
    <row r="515" spans="1:18" ht="12" customHeight="1">
      <c r="A515" s="511" t="s">
        <v>3</v>
      </c>
      <c r="B515" s="511"/>
      <c r="C515" s="524">
        <v>12701111</v>
      </c>
      <c r="D515" s="511" t="s">
        <v>700</v>
      </c>
      <c r="E515" s="57" t="s">
        <v>6</v>
      </c>
      <c r="F515" s="57" t="s">
        <v>198</v>
      </c>
      <c r="G515" s="70">
        <f>IF(F515="I",IFERROR(VLOOKUP(C515,'BG 092021'!B:D,3,FALSE),0),0)</f>
        <v>0</v>
      </c>
      <c r="H515" s="58"/>
      <c r="I515" s="58">
        <f>IF(F515="I",IFERROR(VLOOKUP(C515,'BG 092021'!B:F,5,FALSE),0),0)</f>
        <v>0</v>
      </c>
      <c r="J515" s="58"/>
      <c r="K515" s="70">
        <v>0</v>
      </c>
      <c r="L515" s="58"/>
      <c r="M515" s="58">
        <v>0</v>
      </c>
      <c r="N515" s="58"/>
      <c r="O515" s="70"/>
      <c r="P515" s="58"/>
      <c r="Q515" s="58"/>
      <c r="R515" s="58"/>
    </row>
    <row r="516" spans="1:18" ht="12" customHeight="1">
      <c r="A516" s="511" t="s">
        <v>3</v>
      </c>
      <c r="B516" s="511"/>
      <c r="C516" s="524">
        <v>1270111101</v>
      </c>
      <c r="D516" s="511" t="s">
        <v>701</v>
      </c>
      <c r="E516" s="57" t="s">
        <v>6</v>
      </c>
      <c r="F516" s="57" t="s">
        <v>199</v>
      </c>
      <c r="G516" s="70">
        <f>IF(F516="I",IFERROR(VLOOKUP(C516,'BG 092021'!B:D,3,FALSE),0),0)</f>
        <v>0</v>
      </c>
      <c r="H516" s="58"/>
      <c r="I516" s="58">
        <f>IF(F516="I",IFERROR(VLOOKUP(C516,'BG 092021'!B:F,5,FALSE),0),0)</f>
        <v>0</v>
      </c>
      <c r="J516" s="58"/>
      <c r="K516" s="70">
        <v>0</v>
      </c>
      <c r="L516" s="58"/>
      <c r="M516" s="58">
        <v>0</v>
      </c>
      <c r="N516" s="58"/>
      <c r="O516" s="70"/>
      <c r="P516" s="58"/>
      <c r="Q516" s="58"/>
      <c r="R516" s="58"/>
    </row>
    <row r="517" spans="1:18" ht="12" customHeight="1">
      <c r="A517" s="511" t="s">
        <v>3</v>
      </c>
      <c r="B517" s="511"/>
      <c r="C517" s="524">
        <v>1270111102</v>
      </c>
      <c r="D517" s="511" t="s">
        <v>121</v>
      </c>
      <c r="E517" s="57" t="s">
        <v>6</v>
      </c>
      <c r="F517" s="57" t="s">
        <v>199</v>
      </c>
      <c r="G517" s="70">
        <f>IF(F517="I",IFERROR(VLOOKUP(C517,'BG 092021'!B:D,3,FALSE),0),0)</f>
        <v>0</v>
      </c>
      <c r="H517" s="58"/>
      <c r="I517" s="58">
        <f>IF(F517="I",IFERROR(VLOOKUP(C517,'BG 092021'!B:F,5,FALSE),0),0)</f>
        <v>0</v>
      </c>
      <c r="J517" s="58"/>
      <c r="K517" s="70">
        <v>0</v>
      </c>
      <c r="L517" s="58"/>
      <c r="M517" s="58">
        <v>0</v>
      </c>
      <c r="N517" s="58"/>
      <c r="O517" s="70"/>
      <c r="P517" s="58"/>
      <c r="Q517" s="58"/>
      <c r="R517" s="58"/>
    </row>
    <row r="518" spans="1:18" ht="12" customHeight="1">
      <c r="A518" s="511" t="s">
        <v>3</v>
      </c>
      <c r="B518" s="511"/>
      <c r="C518" s="524">
        <v>1270111103</v>
      </c>
      <c r="D518" s="511" t="s">
        <v>702</v>
      </c>
      <c r="E518" s="57" t="s">
        <v>6</v>
      </c>
      <c r="F518" s="57" t="s">
        <v>199</v>
      </c>
      <c r="G518" s="70">
        <f>IF(F518="I",IFERROR(VLOOKUP(C518,'BG 092021'!B:D,3,FALSE),0),0)</f>
        <v>0</v>
      </c>
      <c r="H518" s="58"/>
      <c r="I518" s="58">
        <f>IF(F518="I",IFERROR(VLOOKUP(C518,'BG 092021'!B:F,5,FALSE),0),0)</f>
        <v>0</v>
      </c>
      <c r="J518" s="58"/>
      <c r="K518" s="70">
        <v>0</v>
      </c>
      <c r="L518" s="58"/>
      <c r="M518" s="58">
        <v>0</v>
      </c>
      <c r="N518" s="58"/>
      <c r="O518" s="70"/>
      <c r="P518" s="58"/>
      <c r="Q518" s="58"/>
      <c r="R518" s="58"/>
    </row>
    <row r="519" spans="1:18" ht="12" customHeight="1">
      <c r="A519" s="511" t="s">
        <v>3</v>
      </c>
      <c r="B519" s="511"/>
      <c r="C519" s="524">
        <v>1270111104</v>
      </c>
      <c r="D519" s="511" t="s">
        <v>703</v>
      </c>
      <c r="E519" s="57" t="s">
        <v>6</v>
      </c>
      <c r="F519" s="57" t="s">
        <v>199</v>
      </c>
      <c r="G519" s="70">
        <f>IF(F519="I",IFERROR(VLOOKUP(C519,'BG 092021'!B:D,3,FALSE),0),0)</f>
        <v>0</v>
      </c>
      <c r="H519" s="58"/>
      <c r="I519" s="58">
        <f>IF(F519="I",IFERROR(VLOOKUP(C519,'BG 092021'!B:F,5,FALSE),0),0)</f>
        <v>0</v>
      </c>
      <c r="J519" s="58"/>
      <c r="K519" s="70">
        <v>0</v>
      </c>
      <c r="L519" s="58"/>
      <c r="M519" s="58">
        <v>0</v>
      </c>
      <c r="N519" s="58"/>
      <c r="O519" s="70"/>
      <c r="P519" s="58"/>
      <c r="Q519" s="58"/>
      <c r="R519" s="58"/>
    </row>
    <row r="520" spans="1:18" ht="12" customHeight="1">
      <c r="A520" s="511" t="s">
        <v>3</v>
      </c>
      <c r="B520" s="511"/>
      <c r="C520" s="524">
        <v>1270111105</v>
      </c>
      <c r="D520" s="511" t="s">
        <v>208</v>
      </c>
      <c r="E520" s="57" t="s">
        <v>6</v>
      </c>
      <c r="F520" s="57" t="s">
        <v>199</v>
      </c>
      <c r="G520" s="70">
        <f>IF(F520="I",IFERROR(VLOOKUP(C520,'BG 092021'!B:D,3,FALSE),0),0)</f>
        <v>0</v>
      </c>
      <c r="H520" s="58"/>
      <c r="I520" s="58">
        <f>IF(F520="I",IFERROR(VLOOKUP(C520,'BG 092021'!B:F,5,FALSE),0),0)</f>
        <v>0</v>
      </c>
      <c r="J520" s="58"/>
      <c r="K520" s="70">
        <v>0</v>
      </c>
      <c r="L520" s="58"/>
      <c r="M520" s="58">
        <v>0</v>
      </c>
      <c r="N520" s="58"/>
      <c r="O520" s="70"/>
      <c r="P520" s="58"/>
      <c r="Q520" s="58"/>
      <c r="R520" s="58"/>
    </row>
    <row r="521" spans="1:18" ht="12" customHeight="1">
      <c r="A521" s="511" t="s">
        <v>3</v>
      </c>
      <c r="B521" s="511"/>
      <c r="C521" s="524">
        <v>1270111106</v>
      </c>
      <c r="D521" s="511" t="s">
        <v>704</v>
      </c>
      <c r="E521" s="57" t="s">
        <v>6</v>
      </c>
      <c r="F521" s="57" t="s">
        <v>199</v>
      </c>
      <c r="G521" s="70">
        <f>IF(F521="I",IFERROR(VLOOKUP(C521,'BG 092021'!B:D,3,FALSE),0),0)</f>
        <v>0</v>
      </c>
      <c r="H521" s="58"/>
      <c r="I521" s="58">
        <f>IF(F521="I",IFERROR(VLOOKUP(C521,'BG 092021'!B:F,5,FALSE),0),0)</f>
        <v>0</v>
      </c>
      <c r="J521" s="58"/>
      <c r="K521" s="70">
        <v>0</v>
      </c>
      <c r="L521" s="58"/>
      <c r="M521" s="58">
        <v>0</v>
      </c>
      <c r="N521" s="58"/>
      <c r="O521" s="70"/>
      <c r="P521" s="58"/>
      <c r="Q521" s="58"/>
      <c r="R521" s="58"/>
    </row>
    <row r="522" spans="1:18" ht="12" customHeight="1">
      <c r="A522" s="511" t="s">
        <v>3</v>
      </c>
      <c r="B522" s="511"/>
      <c r="C522" s="524">
        <v>1270112</v>
      </c>
      <c r="D522" s="511" t="s">
        <v>705</v>
      </c>
      <c r="E522" s="57" t="s">
        <v>6</v>
      </c>
      <c r="F522" s="57" t="s">
        <v>198</v>
      </c>
      <c r="G522" s="70">
        <f>IF(F522="I",IFERROR(VLOOKUP(C522,'BG 092021'!B:D,3,FALSE),0),0)</f>
        <v>0</v>
      </c>
      <c r="H522" s="58"/>
      <c r="I522" s="58">
        <f>IF(F522="I",IFERROR(VLOOKUP(C522,'BG 092021'!B:F,5,FALSE),0),0)</f>
        <v>0</v>
      </c>
      <c r="J522" s="58"/>
      <c r="K522" s="70">
        <v>0</v>
      </c>
      <c r="L522" s="58"/>
      <c r="M522" s="58">
        <v>0</v>
      </c>
      <c r="N522" s="58"/>
      <c r="O522" s="70"/>
      <c r="P522" s="58"/>
      <c r="Q522" s="58"/>
      <c r="R522" s="58"/>
    </row>
    <row r="523" spans="1:18" ht="12" customHeight="1">
      <c r="A523" s="511" t="s">
        <v>3</v>
      </c>
      <c r="B523" s="511"/>
      <c r="C523" s="524">
        <v>12701121</v>
      </c>
      <c r="D523" s="511" t="s">
        <v>705</v>
      </c>
      <c r="E523" s="57" t="s">
        <v>6</v>
      </c>
      <c r="F523" s="57" t="s">
        <v>198</v>
      </c>
      <c r="G523" s="70">
        <f>IF(F523="I",IFERROR(VLOOKUP(C523,'BG 092021'!B:D,3,FALSE),0),0)</f>
        <v>0</v>
      </c>
      <c r="H523" s="58"/>
      <c r="I523" s="58">
        <f>IF(F523="I",IFERROR(VLOOKUP(C523,'BG 092021'!B:F,5,FALSE),0),0)</f>
        <v>0</v>
      </c>
      <c r="J523" s="58"/>
      <c r="K523" s="70">
        <v>0</v>
      </c>
      <c r="L523" s="58"/>
      <c r="M523" s="58">
        <v>0</v>
      </c>
      <c r="N523" s="58"/>
      <c r="O523" s="70"/>
      <c r="P523" s="58"/>
      <c r="Q523" s="58"/>
      <c r="R523" s="58"/>
    </row>
    <row r="524" spans="1:18" ht="12" customHeight="1">
      <c r="A524" s="511" t="s">
        <v>3</v>
      </c>
      <c r="B524" s="511"/>
      <c r="C524" s="524">
        <v>1270112101</v>
      </c>
      <c r="D524" s="511" t="s">
        <v>706</v>
      </c>
      <c r="E524" s="57" t="s">
        <v>6</v>
      </c>
      <c r="F524" s="57" t="s">
        <v>199</v>
      </c>
      <c r="G524" s="70">
        <f>IF(F524="I",IFERROR(VLOOKUP(C524,'BG 092021'!B:D,3,FALSE),0),0)</f>
        <v>0</v>
      </c>
      <c r="H524" s="58"/>
      <c r="I524" s="58">
        <f>IF(F524="I",IFERROR(VLOOKUP(C524,'BG 092021'!B:F,5,FALSE),0),0)</f>
        <v>0</v>
      </c>
      <c r="J524" s="58"/>
      <c r="K524" s="70">
        <v>0</v>
      </c>
      <c r="L524" s="58"/>
      <c r="M524" s="58">
        <v>0</v>
      </c>
      <c r="N524" s="58"/>
      <c r="O524" s="70"/>
      <c r="P524" s="58"/>
      <c r="Q524" s="58"/>
      <c r="R524" s="58"/>
    </row>
    <row r="525" spans="1:18" ht="12" customHeight="1">
      <c r="A525" s="511" t="s">
        <v>3</v>
      </c>
      <c r="B525" s="511"/>
      <c r="C525" s="524">
        <v>1270112102</v>
      </c>
      <c r="D525" s="511" t="s">
        <v>707</v>
      </c>
      <c r="E525" s="57" t="s">
        <v>6</v>
      </c>
      <c r="F525" s="57" t="s">
        <v>199</v>
      </c>
      <c r="G525" s="70">
        <f>IF(F525="I",IFERROR(VLOOKUP(C525,'BG 092021'!B:D,3,FALSE),0),0)</f>
        <v>0</v>
      </c>
      <c r="H525" s="58"/>
      <c r="I525" s="58">
        <f>IF(F525="I",IFERROR(VLOOKUP(C525,'BG 092021'!B:F,5,FALSE),0),0)</f>
        <v>0</v>
      </c>
      <c r="J525" s="58"/>
      <c r="K525" s="70">
        <v>0</v>
      </c>
      <c r="L525" s="58"/>
      <c r="M525" s="58">
        <v>0</v>
      </c>
      <c r="N525" s="58"/>
      <c r="O525" s="70"/>
      <c r="P525" s="58"/>
      <c r="Q525" s="58"/>
      <c r="R525" s="58"/>
    </row>
    <row r="526" spans="1:18" ht="12" customHeight="1">
      <c r="A526" s="511" t="s">
        <v>3</v>
      </c>
      <c r="B526" s="511"/>
      <c r="C526" s="524">
        <v>1270112103</v>
      </c>
      <c r="D526" s="511" t="s">
        <v>708</v>
      </c>
      <c r="E526" s="57" t="s">
        <v>6</v>
      </c>
      <c r="F526" s="57" t="s">
        <v>199</v>
      </c>
      <c r="G526" s="70">
        <f>IF(F526="I",IFERROR(VLOOKUP(C526,'BG 092021'!B:D,3,FALSE),0),0)</f>
        <v>0</v>
      </c>
      <c r="H526" s="58"/>
      <c r="I526" s="58">
        <f>IF(F526="I",IFERROR(VLOOKUP(C526,'BG 092021'!B:F,5,FALSE),0),0)</f>
        <v>0</v>
      </c>
      <c r="J526" s="58"/>
      <c r="K526" s="70">
        <v>0</v>
      </c>
      <c r="L526" s="58"/>
      <c r="M526" s="58">
        <v>0</v>
      </c>
      <c r="N526" s="58"/>
      <c r="O526" s="70"/>
      <c r="P526" s="58"/>
      <c r="Q526" s="58"/>
      <c r="R526" s="58"/>
    </row>
    <row r="527" spans="1:18" ht="12" customHeight="1">
      <c r="A527" s="511" t="s">
        <v>3</v>
      </c>
      <c r="B527" s="511"/>
      <c r="C527" s="524">
        <v>1270112104</v>
      </c>
      <c r="D527" s="511" t="s">
        <v>709</v>
      </c>
      <c r="E527" s="57" t="s">
        <v>6</v>
      </c>
      <c r="F527" s="57" t="s">
        <v>199</v>
      </c>
      <c r="G527" s="70">
        <f>IF(F527="I",IFERROR(VLOOKUP(C527,'BG 092021'!B:D,3,FALSE),0),0)</f>
        <v>0</v>
      </c>
      <c r="H527" s="58"/>
      <c r="I527" s="58">
        <f>IF(F527="I",IFERROR(VLOOKUP(C527,'BG 092021'!B:F,5,FALSE),0),0)</f>
        <v>0</v>
      </c>
      <c r="J527" s="58"/>
      <c r="K527" s="70">
        <v>0</v>
      </c>
      <c r="L527" s="58"/>
      <c r="M527" s="58">
        <v>0</v>
      </c>
      <c r="N527" s="58"/>
      <c r="O527" s="70"/>
      <c r="P527" s="58"/>
      <c r="Q527" s="58"/>
      <c r="R527" s="58"/>
    </row>
    <row r="528" spans="1:18" ht="12" customHeight="1">
      <c r="A528" s="511" t="s">
        <v>3</v>
      </c>
      <c r="B528" s="511"/>
      <c r="C528" s="524">
        <v>1270112105</v>
      </c>
      <c r="D528" s="511" t="s">
        <v>710</v>
      </c>
      <c r="E528" s="57" t="s">
        <v>6</v>
      </c>
      <c r="F528" s="57" t="s">
        <v>199</v>
      </c>
      <c r="G528" s="70">
        <f>IF(F528="I",IFERROR(VLOOKUP(C528,'BG 092021'!B:D,3,FALSE),0),0)</f>
        <v>0</v>
      </c>
      <c r="H528" s="58"/>
      <c r="I528" s="58">
        <f>IF(F528="I",IFERROR(VLOOKUP(C528,'BG 092021'!B:F,5,FALSE),0),0)</f>
        <v>0</v>
      </c>
      <c r="J528" s="58"/>
      <c r="K528" s="70">
        <v>0</v>
      </c>
      <c r="L528" s="58"/>
      <c r="M528" s="58">
        <v>0</v>
      </c>
      <c r="N528" s="58"/>
      <c r="O528" s="70"/>
      <c r="P528" s="58"/>
      <c r="Q528" s="58"/>
      <c r="R528" s="58"/>
    </row>
    <row r="529" spans="1:18" ht="12" customHeight="1">
      <c r="A529" s="511" t="s">
        <v>3</v>
      </c>
      <c r="B529" s="511"/>
      <c r="C529" s="524">
        <v>128</v>
      </c>
      <c r="D529" s="511" t="s">
        <v>711</v>
      </c>
      <c r="E529" s="57" t="s">
        <v>6</v>
      </c>
      <c r="F529" s="57" t="s">
        <v>198</v>
      </c>
      <c r="G529" s="70">
        <f>IF(F529="I",IFERROR(VLOOKUP(C529,'BG 092021'!B:D,3,FALSE),0),0)</f>
        <v>0</v>
      </c>
      <c r="H529" s="58"/>
      <c r="I529" s="58">
        <f>IF(F529="I",IFERROR(VLOOKUP(C529,'BG 092021'!B:F,5,FALSE),0),0)</f>
        <v>0</v>
      </c>
      <c r="J529" s="58"/>
      <c r="K529" s="70">
        <v>0</v>
      </c>
      <c r="L529" s="58"/>
      <c r="M529" s="58">
        <v>0</v>
      </c>
      <c r="N529" s="58"/>
      <c r="O529" s="70"/>
      <c r="P529" s="58"/>
      <c r="Q529" s="58"/>
      <c r="R529" s="58"/>
    </row>
    <row r="530" spans="1:18" ht="12" customHeight="1">
      <c r="A530" s="511" t="s">
        <v>3</v>
      </c>
      <c r="B530" s="511"/>
      <c r="C530" s="524">
        <v>12801</v>
      </c>
      <c r="D530" s="511" t="s">
        <v>712</v>
      </c>
      <c r="E530" s="57" t="s">
        <v>6</v>
      </c>
      <c r="F530" s="57" t="s">
        <v>198</v>
      </c>
      <c r="G530" s="70">
        <f>IF(F530="I",IFERROR(VLOOKUP(C530,'BG 092021'!B:D,3,FALSE),0),0)</f>
        <v>0</v>
      </c>
      <c r="H530" s="58"/>
      <c r="I530" s="58">
        <f>IF(F530="I",IFERROR(VLOOKUP(C530,'BG 092021'!B:F,5,FALSE),0),0)</f>
        <v>0</v>
      </c>
      <c r="J530" s="58"/>
      <c r="K530" s="70">
        <v>0</v>
      </c>
      <c r="L530" s="58"/>
      <c r="M530" s="58">
        <v>0</v>
      </c>
      <c r="N530" s="58"/>
      <c r="O530" s="70"/>
      <c r="P530" s="58"/>
      <c r="Q530" s="58"/>
      <c r="R530" s="58"/>
    </row>
    <row r="531" spans="1:18" ht="12" customHeight="1">
      <c r="A531" s="511" t="s">
        <v>3</v>
      </c>
      <c r="B531" s="511"/>
      <c r="C531" s="524">
        <v>128011</v>
      </c>
      <c r="D531" s="511" t="s">
        <v>712</v>
      </c>
      <c r="E531" s="57" t="s">
        <v>6</v>
      </c>
      <c r="F531" s="57" t="s">
        <v>198</v>
      </c>
      <c r="G531" s="70">
        <f>IF(F531="I",IFERROR(VLOOKUP(C531,'BG 092021'!B:D,3,FALSE),0),0)</f>
        <v>0</v>
      </c>
      <c r="H531" s="58"/>
      <c r="I531" s="58">
        <f>IF(F531="I",IFERROR(VLOOKUP(C531,'BG 092021'!B:F,5,FALSE),0),0)</f>
        <v>0</v>
      </c>
      <c r="J531" s="58"/>
      <c r="K531" s="70">
        <v>0</v>
      </c>
      <c r="L531" s="58"/>
      <c r="M531" s="58">
        <v>0</v>
      </c>
      <c r="N531" s="58"/>
      <c r="O531" s="70"/>
      <c r="P531" s="58"/>
      <c r="Q531" s="58"/>
      <c r="R531" s="58"/>
    </row>
    <row r="532" spans="1:18" ht="12" customHeight="1">
      <c r="A532" s="511" t="s">
        <v>3</v>
      </c>
      <c r="B532" s="511"/>
      <c r="C532" s="524">
        <v>1280111</v>
      </c>
      <c r="D532" s="511" t="s">
        <v>192</v>
      </c>
      <c r="E532" s="57" t="s">
        <v>6</v>
      </c>
      <c r="F532" s="57" t="s">
        <v>198</v>
      </c>
      <c r="G532" s="70">
        <f>IF(F532="I",IFERROR(VLOOKUP(C532,'BG 092021'!B:D,3,FALSE),0),0)</f>
        <v>0</v>
      </c>
      <c r="H532" s="58"/>
      <c r="I532" s="58">
        <f>IF(F532="I",IFERROR(VLOOKUP(C532,'BG 092021'!B:F,5,FALSE),0),0)</f>
        <v>0</v>
      </c>
      <c r="J532" s="58"/>
      <c r="K532" s="70">
        <v>0</v>
      </c>
      <c r="L532" s="58"/>
      <c r="M532" s="58">
        <v>0</v>
      </c>
      <c r="N532" s="58"/>
      <c r="O532" s="70"/>
      <c r="P532" s="58"/>
      <c r="Q532" s="58"/>
      <c r="R532" s="58"/>
    </row>
    <row r="533" spans="1:18" ht="12" customHeight="1">
      <c r="A533" s="511" t="s">
        <v>3</v>
      </c>
      <c r="B533" s="511"/>
      <c r="C533" s="524">
        <v>12801111</v>
      </c>
      <c r="D533" s="511" t="s">
        <v>77</v>
      </c>
      <c r="E533" s="57" t="s">
        <v>6</v>
      </c>
      <c r="F533" s="57" t="s">
        <v>198</v>
      </c>
      <c r="G533" s="70">
        <f>IF(F533="I",IFERROR(VLOOKUP(C533,'BG 092021'!B:D,3,FALSE),0),0)</f>
        <v>0</v>
      </c>
      <c r="H533" s="58"/>
      <c r="I533" s="58">
        <f>IF(F533="I",IFERROR(VLOOKUP(C533,'BG 092021'!B:F,5,FALSE),0),0)</f>
        <v>0</v>
      </c>
      <c r="J533" s="58"/>
      <c r="K533" s="70">
        <v>0</v>
      </c>
      <c r="L533" s="58"/>
      <c r="M533" s="58">
        <v>0</v>
      </c>
      <c r="N533" s="58"/>
      <c r="O533" s="70"/>
      <c r="P533" s="58"/>
      <c r="Q533" s="58"/>
      <c r="R533" s="58"/>
    </row>
    <row r="534" spans="1:18" ht="12" customHeight="1">
      <c r="A534" s="511" t="s">
        <v>3</v>
      </c>
      <c r="B534" s="511"/>
      <c r="C534" s="524">
        <v>1280111101</v>
      </c>
      <c r="D534" s="511" t="s">
        <v>713</v>
      </c>
      <c r="E534" s="57" t="s">
        <v>6</v>
      </c>
      <c r="F534" s="57" t="s">
        <v>199</v>
      </c>
      <c r="G534" s="70">
        <f>IF(F534="I",IFERROR(VLOOKUP(C534,'BG 092021'!B:D,3,FALSE),0),0)</f>
        <v>0</v>
      </c>
      <c r="H534" s="58"/>
      <c r="I534" s="58">
        <f>IF(F534="I",IFERROR(VLOOKUP(C534,'BG 092021'!B:F,5,FALSE),0),0)</f>
        <v>0</v>
      </c>
      <c r="J534" s="58"/>
      <c r="K534" s="70">
        <v>0</v>
      </c>
      <c r="L534" s="58"/>
      <c r="M534" s="58">
        <v>0</v>
      </c>
      <c r="N534" s="58"/>
      <c r="O534" s="70"/>
      <c r="P534" s="58"/>
      <c r="Q534" s="58"/>
      <c r="R534" s="58"/>
    </row>
    <row r="535" spans="1:18" ht="12" customHeight="1">
      <c r="A535" s="511" t="s">
        <v>3</v>
      </c>
      <c r="B535" s="511"/>
      <c r="C535" s="524">
        <v>1280111102</v>
      </c>
      <c r="D535" s="511" t="s">
        <v>714</v>
      </c>
      <c r="E535" s="57" t="s">
        <v>147</v>
      </c>
      <c r="F535" s="57" t="s">
        <v>199</v>
      </c>
      <c r="G535" s="70">
        <f>IF(F535="I",IFERROR(VLOOKUP(C535,'BG 092021'!B:D,3,FALSE),0),0)</f>
        <v>0</v>
      </c>
      <c r="H535" s="58"/>
      <c r="I535" s="58">
        <f>IF(F535="I",IFERROR(VLOOKUP(C535,'BG 092021'!B:F,5,FALSE),0),0)</f>
        <v>0</v>
      </c>
      <c r="J535" s="58"/>
      <c r="K535" s="70">
        <v>0</v>
      </c>
      <c r="L535" s="58"/>
      <c r="M535" s="58">
        <v>0</v>
      </c>
      <c r="N535" s="58"/>
      <c r="O535" s="70"/>
      <c r="P535" s="58"/>
      <c r="Q535" s="58"/>
      <c r="R535" s="58"/>
    </row>
    <row r="536" spans="1:18" ht="12" customHeight="1">
      <c r="A536" s="511" t="s">
        <v>3</v>
      </c>
      <c r="B536" s="511"/>
      <c r="C536" s="524">
        <v>12801113</v>
      </c>
      <c r="D536" s="511" t="s">
        <v>78</v>
      </c>
      <c r="E536" s="57" t="s">
        <v>6</v>
      </c>
      <c r="F536" s="57" t="s">
        <v>198</v>
      </c>
      <c r="G536" s="70">
        <f>IF(F536="I",IFERROR(VLOOKUP(C536,'BG 092021'!B:D,3,FALSE),0),0)</f>
        <v>0</v>
      </c>
      <c r="H536" s="58"/>
      <c r="I536" s="58">
        <f>IF(F536="I",IFERROR(VLOOKUP(C536,'BG 092021'!B:F,5,FALSE),0),0)</f>
        <v>0</v>
      </c>
      <c r="J536" s="58"/>
      <c r="K536" s="70">
        <v>0</v>
      </c>
      <c r="L536" s="58"/>
      <c r="M536" s="58">
        <v>0</v>
      </c>
      <c r="N536" s="58"/>
      <c r="O536" s="70"/>
      <c r="P536" s="58"/>
      <c r="Q536" s="58"/>
      <c r="R536" s="58"/>
    </row>
    <row r="537" spans="1:18" ht="12" customHeight="1">
      <c r="A537" s="511" t="s">
        <v>3</v>
      </c>
      <c r="B537" s="511"/>
      <c r="C537" s="524">
        <v>1280111301</v>
      </c>
      <c r="D537" s="511" t="s">
        <v>715</v>
      </c>
      <c r="E537" s="57" t="s">
        <v>6</v>
      </c>
      <c r="F537" s="57" t="s">
        <v>199</v>
      </c>
      <c r="G537" s="70">
        <f>IF(F537="I",IFERROR(VLOOKUP(C537,'BG 092021'!B:D,3,FALSE),0),0)</f>
        <v>0</v>
      </c>
      <c r="H537" s="58"/>
      <c r="I537" s="58">
        <f>IF(F537="I",IFERROR(VLOOKUP(C537,'BG 092021'!B:F,5,FALSE),0),0)</f>
        <v>0</v>
      </c>
      <c r="J537" s="58"/>
      <c r="K537" s="70">
        <v>0</v>
      </c>
      <c r="L537" s="58"/>
      <c r="M537" s="58">
        <v>0</v>
      </c>
      <c r="N537" s="58"/>
      <c r="O537" s="70"/>
      <c r="P537" s="58"/>
      <c r="Q537" s="58"/>
      <c r="R537" s="58"/>
    </row>
    <row r="538" spans="1:18" ht="12" customHeight="1">
      <c r="A538" s="511" t="s">
        <v>3</v>
      </c>
      <c r="B538" s="511"/>
      <c r="C538" s="524">
        <v>1280111302</v>
      </c>
      <c r="D538" s="511" t="s">
        <v>716</v>
      </c>
      <c r="E538" s="57" t="s">
        <v>147</v>
      </c>
      <c r="F538" s="57" t="s">
        <v>199</v>
      </c>
      <c r="G538" s="70">
        <f>IF(F538="I",IFERROR(VLOOKUP(C538,'BG 092021'!B:D,3,FALSE),0),0)</f>
        <v>0</v>
      </c>
      <c r="H538" s="58"/>
      <c r="I538" s="58">
        <f>IF(F538="I",IFERROR(VLOOKUP(C538,'BG 092021'!B:F,5,FALSE),0),0)</f>
        <v>0</v>
      </c>
      <c r="J538" s="58"/>
      <c r="K538" s="70">
        <v>0</v>
      </c>
      <c r="L538" s="58"/>
      <c r="M538" s="58">
        <v>0</v>
      </c>
      <c r="N538" s="58"/>
      <c r="O538" s="70"/>
      <c r="P538" s="58"/>
      <c r="Q538" s="58"/>
      <c r="R538" s="58"/>
    </row>
    <row r="539" spans="1:18" ht="12" customHeight="1">
      <c r="A539" s="511" t="s">
        <v>3</v>
      </c>
      <c r="B539" s="511"/>
      <c r="C539" s="524">
        <v>12801114</v>
      </c>
      <c r="D539" s="511" t="s">
        <v>194</v>
      </c>
      <c r="E539" s="57" t="s">
        <v>6</v>
      </c>
      <c r="F539" s="57" t="s">
        <v>198</v>
      </c>
      <c r="G539" s="70">
        <f>IF(F539="I",IFERROR(VLOOKUP(C539,'BG 092021'!B:D,3,FALSE),0),0)</f>
        <v>0</v>
      </c>
      <c r="H539" s="58"/>
      <c r="I539" s="58">
        <f>IF(F539="I",IFERROR(VLOOKUP(C539,'BG 092021'!B:F,5,FALSE),0),0)</f>
        <v>0</v>
      </c>
      <c r="J539" s="58"/>
      <c r="K539" s="70">
        <v>0</v>
      </c>
      <c r="L539" s="58"/>
      <c r="M539" s="58">
        <v>0</v>
      </c>
      <c r="N539" s="58"/>
      <c r="O539" s="70"/>
      <c r="P539" s="58"/>
      <c r="Q539" s="58"/>
      <c r="R539" s="58"/>
    </row>
    <row r="540" spans="1:18" ht="12" customHeight="1">
      <c r="A540" s="511" t="s">
        <v>3</v>
      </c>
      <c r="B540" s="511"/>
      <c r="C540" s="524">
        <v>1280111401</v>
      </c>
      <c r="D540" s="511" t="s">
        <v>122</v>
      </c>
      <c r="E540" s="57" t="s">
        <v>6</v>
      </c>
      <c r="F540" s="57" t="s">
        <v>199</v>
      </c>
      <c r="G540" s="70">
        <f>IF(F540="I",IFERROR(VLOOKUP(C540,'BG 092021'!B:D,3,FALSE),0),0)</f>
        <v>0</v>
      </c>
      <c r="H540" s="58"/>
      <c r="I540" s="58">
        <f>IF(F540="I",IFERROR(VLOOKUP(C540,'BG 092021'!B:F,5,FALSE),0),0)</f>
        <v>0</v>
      </c>
      <c r="J540" s="58"/>
      <c r="K540" s="70">
        <v>0</v>
      </c>
      <c r="L540" s="58"/>
      <c r="M540" s="58">
        <v>0</v>
      </c>
      <c r="N540" s="58"/>
      <c r="O540" s="70"/>
      <c r="P540" s="58"/>
      <c r="Q540" s="58"/>
      <c r="R540" s="58"/>
    </row>
    <row r="541" spans="1:18" ht="12" customHeight="1">
      <c r="A541" s="511" t="s">
        <v>3</v>
      </c>
      <c r="B541" s="511"/>
      <c r="C541" s="524">
        <v>12801115</v>
      </c>
      <c r="D541" s="511" t="s">
        <v>717</v>
      </c>
      <c r="E541" s="57" t="s">
        <v>6</v>
      </c>
      <c r="F541" s="57" t="s">
        <v>198</v>
      </c>
      <c r="G541" s="70">
        <f>IF(F541="I",IFERROR(VLOOKUP(C541,'BG 092021'!B:D,3,FALSE),0),0)</f>
        <v>0</v>
      </c>
      <c r="H541" s="58"/>
      <c r="I541" s="58">
        <f>IF(F541="I",IFERROR(VLOOKUP(C541,'BG 092021'!B:F,5,FALSE),0),0)</f>
        <v>0</v>
      </c>
      <c r="J541" s="58"/>
      <c r="K541" s="70">
        <v>0</v>
      </c>
      <c r="L541" s="58"/>
      <c r="M541" s="58">
        <v>0</v>
      </c>
      <c r="N541" s="58"/>
      <c r="O541" s="70"/>
      <c r="P541" s="58"/>
      <c r="Q541" s="58"/>
      <c r="R541" s="58"/>
    </row>
    <row r="542" spans="1:18" ht="12" customHeight="1">
      <c r="A542" s="511" t="s">
        <v>3</v>
      </c>
      <c r="B542" s="511"/>
      <c r="C542" s="524">
        <v>12801116</v>
      </c>
      <c r="D542" s="511" t="s">
        <v>718</v>
      </c>
      <c r="E542" s="57" t="s">
        <v>6</v>
      </c>
      <c r="F542" s="57" t="s">
        <v>198</v>
      </c>
      <c r="G542" s="70">
        <f>IF(F542="I",IFERROR(VLOOKUP(C542,'BG 092021'!B:D,3,FALSE),0),0)</f>
        <v>0</v>
      </c>
      <c r="H542" s="58"/>
      <c r="I542" s="58">
        <f>IF(F542="I",IFERROR(VLOOKUP(C542,'BG 092021'!B:F,5,FALSE),0),0)</f>
        <v>0</v>
      </c>
      <c r="J542" s="58"/>
      <c r="K542" s="70">
        <v>0</v>
      </c>
      <c r="L542" s="58"/>
      <c r="M542" s="58">
        <v>0</v>
      </c>
      <c r="N542" s="58"/>
      <c r="O542" s="70"/>
      <c r="P542" s="58"/>
      <c r="Q542" s="58"/>
      <c r="R542" s="58"/>
    </row>
    <row r="543" spans="1:18" ht="12" customHeight="1">
      <c r="A543" s="511" t="s">
        <v>3</v>
      </c>
      <c r="B543" s="511"/>
      <c r="C543" s="524">
        <v>12801117</v>
      </c>
      <c r="D543" s="511" t="s">
        <v>719</v>
      </c>
      <c r="E543" s="57" t="s">
        <v>6</v>
      </c>
      <c r="F543" s="57" t="s">
        <v>198</v>
      </c>
      <c r="G543" s="70">
        <f>IF(F543="I",IFERROR(VLOOKUP(C543,'BG 092021'!B:D,3,FALSE),0),0)</f>
        <v>0</v>
      </c>
      <c r="H543" s="58"/>
      <c r="I543" s="58">
        <f>IF(F543="I",IFERROR(VLOOKUP(C543,'BG 092021'!B:F,5,FALSE),0),0)</f>
        <v>0</v>
      </c>
      <c r="J543" s="58"/>
      <c r="K543" s="70">
        <v>0</v>
      </c>
      <c r="L543" s="58"/>
      <c r="M543" s="58">
        <v>0</v>
      </c>
      <c r="N543" s="58"/>
      <c r="O543" s="70"/>
      <c r="P543" s="58"/>
      <c r="Q543" s="58"/>
      <c r="R543" s="58"/>
    </row>
    <row r="544" spans="1:18" ht="12" customHeight="1">
      <c r="A544" s="511" t="s">
        <v>3</v>
      </c>
      <c r="B544" s="511"/>
      <c r="C544" s="524">
        <v>1280111701</v>
      </c>
      <c r="D544" s="511" t="s">
        <v>77</v>
      </c>
      <c r="E544" s="57" t="s">
        <v>6</v>
      </c>
      <c r="F544" s="57" t="s">
        <v>199</v>
      </c>
      <c r="G544" s="70">
        <f>IF(F544="I",IFERROR(VLOOKUP(C544,'BG 092021'!B:D,3,FALSE),0),0)</f>
        <v>0</v>
      </c>
      <c r="H544" s="58"/>
      <c r="I544" s="58">
        <f>IF(F544="I",IFERROR(VLOOKUP(C544,'BG 092021'!B:F,5,FALSE),0),0)</f>
        <v>0</v>
      </c>
      <c r="J544" s="58"/>
      <c r="K544" s="70">
        <v>0</v>
      </c>
      <c r="L544" s="58"/>
      <c r="M544" s="58">
        <v>0</v>
      </c>
      <c r="N544" s="58"/>
      <c r="O544" s="70"/>
      <c r="P544" s="58"/>
      <c r="Q544" s="58"/>
      <c r="R544" s="58"/>
    </row>
    <row r="545" spans="1:18" ht="12" customHeight="1">
      <c r="A545" s="511" t="s">
        <v>3</v>
      </c>
      <c r="B545" s="511"/>
      <c r="C545" s="524">
        <v>1280111702</v>
      </c>
      <c r="D545" s="511" t="s">
        <v>78</v>
      </c>
      <c r="E545" s="57" t="s">
        <v>6</v>
      </c>
      <c r="F545" s="57" t="s">
        <v>199</v>
      </c>
      <c r="G545" s="70">
        <f>IF(F545="I",IFERROR(VLOOKUP(C545,'BG 092021'!B:D,3,FALSE),0),0)</f>
        <v>0</v>
      </c>
      <c r="H545" s="58"/>
      <c r="I545" s="58">
        <f>IF(F545="I",IFERROR(VLOOKUP(C545,'BG 092021'!B:F,5,FALSE),0),0)</f>
        <v>0</v>
      </c>
      <c r="J545" s="58"/>
      <c r="K545" s="70">
        <v>0</v>
      </c>
      <c r="L545" s="58"/>
      <c r="M545" s="58">
        <v>0</v>
      </c>
      <c r="N545" s="58"/>
      <c r="O545" s="70"/>
      <c r="P545" s="58"/>
      <c r="Q545" s="58"/>
      <c r="R545" s="58"/>
    </row>
    <row r="546" spans="1:18" ht="12" customHeight="1">
      <c r="A546" s="511" t="s">
        <v>3</v>
      </c>
      <c r="B546" s="511"/>
      <c r="C546" s="524">
        <v>1280111703</v>
      </c>
      <c r="D546" s="511" t="s">
        <v>79</v>
      </c>
      <c r="E546" s="57" t="s">
        <v>6</v>
      </c>
      <c r="F546" s="57" t="s">
        <v>199</v>
      </c>
      <c r="G546" s="70">
        <f>IF(F546="I",IFERROR(VLOOKUP(C546,'BG 092021'!B:D,3,FALSE),0),0)</f>
        <v>0</v>
      </c>
      <c r="H546" s="58"/>
      <c r="I546" s="58">
        <f>IF(F546="I",IFERROR(VLOOKUP(C546,'BG 092021'!B:F,5,FALSE),0),0)</f>
        <v>0</v>
      </c>
      <c r="J546" s="58"/>
      <c r="K546" s="70">
        <v>0</v>
      </c>
      <c r="L546" s="58"/>
      <c r="M546" s="58">
        <v>0</v>
      </c>
      <c r="N546" s="58"/>
      <c r="O546" s="70"/>
      <c r="P546" s="58"/>
      <c r="Q546" s="58"/>
      <c r="R546" s="58"/>
    </row>
    <row r="547" spans="1:18" ht="12" customHeight="1">
      <c r="A547" s="511" t="s">
        <v>3</v>
      </c>
      <c r="B547" s="511"/>
      <c r="C547" s="524">
        <v>1280111704</v>
      </c>
      <c r="D547" s="511" t="s">
        <v>717</v>
      </c>
      <c r="E547" s="57" t="s">
        <v>6</v>
      </c>
      <c r="F547" s="57" t="s">
        <v>199</v>
      </c>
      <c r="G547" s="70">
        <f>IF(F547="I",IFERROR(VLOOKUP(C547,'BG 092021'!B:D,3,FALSE),0),0)</f>
        <v>0</v>
      </c>
      <c r="H547" s="58"/>
      <c r="I547" s="58">
        <f>IF(F547="I",IFERROR(VLOOKUP(C547,'BG 092021'!B:F,5,FALSE),0),0)</f>
        <v>0</v>
      </c>
      <c r="J547" s="58"/>
      <c r="K547" s="70">
        <v>0</v>
      </c>
      <c r="L547" s="58"/>
      <c r="M547" s="58">
        <v>0</v>
      </c>
      <c r="N547" s="58"/>
      <c r="O547" s="70"/>
      <c r="P547" s="58"/>
      <c r="Q547" s="58"/>
      <c r="R547" s="58"/>
    </row>
    <row r="548" spans="1:18" ht="12" customHeight="1">
      <c r="A548" s="511" t="s">
        <v>3</v>
      </c>
      <c r="B548" s="511"/>
      <c r="C548" s="524">
        <v>1280111705</v>
      </c>
      <c r="D548" s="511" t="s">
        <v>718</v>
      </c>
      <c r="E548" s="57" t="s">
        <v>6</v>
      </c>
      <c r="F548" s="57" t="s">
        <v>199</v>
      </c>
      <c r="G548" s="70">
        <f>IF(F548="I",IFERROR(VLOOKUP(C548,'BG 092021'!B:D,3,FALSE),0),0)</f>
        <v>0</v>
      </c>
      <c r="H548" s="58"/>
      <c r="I548" s="58">
        <f>IF(F548="I",IFERROR(VLOOKUP(C548,'BG 092021'!B:F,5,FALSE),0),0)</f>
        <v>0</v>
      </c>
      <c r="J548" s="58"/>
      <c r="K548" s="70">
        <v>0</v>
      </c>
      <c r="L548" s="58"/>
      <c r="M548" s="58">
        <v>0</v>
      </c>
      <c r="N548" s="58"/>
      <c r="O548" s="70"/>
      <c r="P548" s="58"/>
      <c r="Q548" s="58"/>
      <c r="R548" s="58"/>
    </row>
    <row r="549" spans="1:18" ht="12" customHeight="1">
      <c r="A549" s="511" t="s">
        <v>3</v>
      </c>
      <c r="B549" s="511"/>
      <c r="C549" s="524">
        <v>129</v>
      </c>
      <c r="D549" s="511" t="s">
        <v>720</v>
      </c>
      <c r="E549" s="57" t="s">
        <v>6</v>
      </c>
      <c r="F549" s="57" t="s">
        <v>198</v>
      </c>
      <c r="G549" s="70">
        <f>IF(F549="I",IFERROR(VLOOKUP(C549,'BG 092021'!B:D,3,FALSE),0),0)</f>
        <v>0</v>
      </c>
      <c r="H549" s="58"/>
      <c r="I549" s="58">
        <f>IF(F549="I",IFERROR(VLOOKUP(C549,'BG 092021'!B:F,5,FALSE),0),0)</f>
        <v>0</v>
      </c>
      <c r="J549" s="58"/>
      <c r="K549" s="70">
        <v>0</v>
      </c>
      <c r="L549" s="58"/>
      <c r="M549" s="58">
        <v>0</v>
      </c>
      <c r="N549" s="58"/>
      <c r="O549" s="70"/>
      <c r="P549" s="58"/>
      <c r="Q549" s="58"/>
      <c r="R549" s="58"/>
    </row>
    <row r="550" spans="1:18" ht="12" customHeight="1">
      <c r="A550" s="511" t="s">
        <v>3</v>
      </c>
      <c r="B550" s="511"/>
      <c r="C550" s="524">
        <v>12901</v>
      </c>
      <c r="D550" s="511" t="s">
        <v>721</v>
      </c>
      <c r="E550" s="57" t="s">
        <v>6</v>
      </c>
      <c r="F550" s="57" t="s">
        <v>198</v>
      </c>
      <c r="G550" s="70">
        <f>IF(F550="I",IFERROR(VLOOKUP(C550,'BG 092021'!B:D,3,FALSE),0),0)</f>
        <v>0</v>
      </c>
      <c r="H550" s="58"/>
      <c r="I550" s="58">
        <f>IF(F550="I",IFERROR(VLOOKUP(C550,'BG 092021'!B:F,5,FALSE),0),0)</f>
        <v>0</v>
      </c>
      <c r="J550" s="58"/>
      <c r="K550" s="70">
        <v>0</v>
      </c>
      <c r="L550" s="58"/>
      <c r="M550" s="58">
        <v>0</v>
      </c>
      <c r="N550" s="58"/>
      <c r="O550" s="70"/>
      <c r="P550" s="58"/>
      <c r="Q550" s="58"/>
      <c r="R550" s="58"/>
    </row>
    <row r="551" spans="1:18" ht="12" customHeight="1">
      <c r="A551" s="511" t="s">
        <v>8</v>
      </c>
      <c r="B551" s="511"/>
      <c r="C551" s="524">
        <v>2</v>
      </c>
      <c r="D551" s="511" t="s">
        <v>8</v>
      </c>
      <c r="E551" s="57" t="s">
        <v>6</v>
      </c>
      <c r="F551" s="57" t="s">
        <v>198</v>
      </c>
      <c r="G551" s="70">
        <f>IF(F551="I",IFERROR(VLOOKUP(C551,'BG 092021'!B:D,3,FALSE),0),0)</f>
        <v>0</v>
      </c>
      <c r="H551" s="58"/>
      <c r="I551" s="58">
        <f>IF(F551="I",IFERROR(VLOOKUP(C551,'BG 092021'!B:F,5,FALSE),0),0)</f>
        <v>0</v>
      </c>
      <c r="J551" s="58"/>
      <c r="K551" s="70">
        <v>0</v>
      </c>
      <c r="L551" s="58"/>
      <c r="M551" s="58">
        <v>0</v>
      </c>
      <c r="N551" s="58"/>
      <c r="O551" s="70"/>
      <c r="P551" s="58"/>
      <c r="Q551" s="58"/>
      <c r="R551" s="58"/>
    </row>
    <row r="552" spans="1:18" ht="12" customHeight="1">
      <c r="A552" s="511" t="s">
        <v>8</v>
      </c>
      <c r="B552" s="511"/>
      <c r="C552" s="524">
        <v>21</v>
      </c>
      <c r="D552" s="511" t="s">
        <v>9</v>
      </c>
      <c r="E552" s="57" t="s">
        <v>6</v>
      </c>
      <c r="F552" s="57" t="s">
        <v>198</v>
      </c>
      <c r="G552" s="70">
        <f>IF(F552="I",IFERROR(VLOOKUP(C552,'BG 092021'!B:D,3,FALSE),0),0)</f>
        <v>0</v>
      </c>
      <c r="H552" s="58"/>
      <c r="I552" s="58">
        <f>IF(F552="I",IFERROR(VLOOKUP(C552,'BG 092021'!B:F,5,FALSE),0),0)</f>
        <v>0</v>
      </c>
      <c r="J552" s="58"/>
      <c r="K552" s="70">
        <v>0</v>
      </c>
      <c r="L552" s="58"/>
      <c r="M552" s="58">
        <v>0</v>
      </c>
      <c r="N552" s="58"/>
      <c r="O552" s="70"/>
      <c r="P552" s="58"/>
      <c r="Q552" s="58"/>
      <c r="R552" s="58"/>
    </row>
    <row r="553" spans="1:18" ht="12" customHeight="1">
      <c r="A553" s="511" t="s">
        <v>8</v>
      </c>
      <c r="B553" s="511"/>
      <c r="C553" s="524">
        <v>211</v>
      </c>
      <c r="D553" s="511" t="s">
        <v>375</v>
      </c>
      <c r="E553" s="57" t="s">
        <v>6</v>
      </c>
      <c r="F553" s="57" t="s">
        <v>198</v>
      </c>
      <c r="G553" s="70">
        <f>IF(F553="I",IFERROR(VLOOKUP(C553,'BG 092021'!B:D,3,FALSE),0),0)</f>
        <v>0</v>
      </c>
      <c r="H553" s="58"/>
      <c r="I553" s="58">
        <f>IF(F553="I",IFERROR(VLOOKUP(C553,'BG 092021'!B:F,5,FALSE),0),0)</f>
        <v>0</v>
      </c>
      <c r="J553" s="58"/>
      <c r="K553" s="70">
        <v>0</v>
      </c>
      <c r="L553" s="58"/>
      <c r="M553" s="58">
        <v>0</v>
      </c>
      <c r="N553" s="58"/>
      <c r="O553" s="70"/>
      <c r="P553" s="58"/>
      <c r="Q553" s="58"/>
      <c r="R553" s="58"/>
    </row>
    <row r="554" spans="1:18" ht="12" customHeight="1">
      <c r="A554" s="511" t="s">
        <v>8</v>
      </c>
      <c r="B554" s="511"/>
      <c r="C554" s="524">
        <v>21101</v>
      </c>
      <c r="D554" s="511" t="s">
        <v>222</v>
      </c>
      <c r="E554" s="57" t="s">
        <v>6</v>
      </c>
      <c r="F554" s="57" t="s">
        <v>198</v>
      </c>
      <c r="G554" s="70">
        <f>IF(F554="I",IFERROR(VLOOKUP(C554,'BG 092021'!B:D,3,FALSE),0),0)</f>
        <v>0</v>
      </c>
      <c r="H554" s="58"/>
      <c r="I554" s="58">
        <f>IF(F554="I",IFERROR(VLOOKUP(C554,'BG 092021'!B:F,5,FALSE),0),0)</f>
        <v>0</v>
      </c>
      <c r="J554" s="58"/>
      <c r="K554" s="70">
        <v>0</v>
      </c>
      <c r="L554" s="58"/>
      <c r="M554" s="58">
        <v>0</v>
      </c>
      <c r="N554" s="58"/>
      <c r="O554" s="70"/>
      <c r="P554" s="58"/>
      <c r="Q554" s="58"/>
      <c r="R554" s="58"/>
    </row>
    <row r="555" spans="1:18" ht="12" customHeight="1">
      <c r="A555" s="511" t="s">
        <v>8</v>
      </c>
      <c r="B555" s="511"/>
      <c r="C555" s="524">
        <v>211011</v>
      </c>
      <c r="D555" s="511" t="s">
        <v>222</v>
      </c>
      <c r="E555" s="57" t="s">
        <v>6</v>
      </c>
      <c r="F555" s="57" t="s">
        <v>198</v>
      </c>
      <c r="G555" s="70">
        <f>IF(F555="I",IFERROR(VLOOKUP(C555,'BG 092021'!B:D,3,FALSE),0),0)</f>
        <v>0</v>
      </c>
      <c r="H555" s="58"/>
      <c r="I555" s="58">
        <f>IF(F555="I",IFERROR(VLOOKUP(C555,'BG 092021'!B:F,5,FALSE),0),0)</f>
        <v>0</v>
      </c>
      <c r="J555" s="58"/>
      <c r="K555" s="70">
        <v>0</v>
      </c>
      <c r="L555" s="58"/>
      <c r="M555" s="58">
        <v>0</v>
      </c>
      <c r="N555" s="58"/>
      <c r="O555" s="70"/>
      <c r="P555" s="58"/>
      <c r="Q555" s="58"/>
      <c r="R555" s="58"/>
    </row>
    <row r="556" spans="1:18" ht="12" customHeight="1">
      <c r="A556" s="511" t="s">
        <v>8</v>
      </c>
      <c r="B556" s="511"/>
      <c r="C556" s="524">
        <v>2110111</v>
      </c>
      <c r="D556" s="511" t="s">
        <v>376</v>
      </c>
      <c r="E556" s="57" t="s">
        <v>6</v>
      </c>
      <c r="F556" s="57" t="s">
        <v>198</v>
      </c>
      <c r="G556" s="70">
        <f>IF(F556="I",IFERROR(VLOOKUP(C556,'BG 092021'!B:D,3,FALSE),0),0)</f>
        <v>0</v>
      </c>
      <c r="H556" s="58"/>
      <c r="I556" s="58">
        <f>IF(F556="I",IFERROR(VLOOKUP(C556,'BG 092021'!B:F,5,FALSE),0),0)</f>
        <v>0</v>
      </c>
      <c r="J556" s="58"/>
      <c r="K556" s="70">
        <v>0</v>
      </c>
      <c r="L556" s="58"/>
      <c r="M556" s="58">
        <v>0</v>
      </c>
      <c r="N556" s="58"/>
      <c r="O556" s="70"/>
      <c r="P556" s="58"/>
      <c r="Q556" s="58"/>
      <c r="R556" s="58"/>
    </row>
    <row r="557" spans="1:18" ht="12" customHeight="1">
      <c r="A557" s="511" t="s">
        <v>8</v>
      </c>
      <c r="B557" s="511"/>
      <c r="C557" s="524">
        <v>21101111</v>
      </c>
      <c r="D557" s="511" t="s">
        <v>377</v>
      </c>
      <c r="E557" s="57" t="s">
        <v>6</v>
      </c>
      <c r="F557" s="57" t="s">
        <v>198</v>
      </c>
      <c r="G557" s="70">
        <f>IF(F557="I",IFERROR(VLOOKUP(C557,'BG 092021'!B:D,3,FALSE),0),0)</f>
        <v>0</v>
      </c>
      <c r="H557" s="58"/>
      <c r="I557" s="58">
        <f>IF(F557="I",IFERROR(VLOOKUP(C557,'BG 092021'!B:F,5,FALSE),0),0)</f>
        <v>0</v>
      </c>
      <c r="J557" s="58"/>
      <c r="K557" s="70">
        <v>0</v>
      </c>
      <c r="L557" s="58"/>
      <c r="M557" s="58">
        <v>0</v>
      </c>
      <c r="N557" s="58"/>
      <c r="O557" s="70"/>
      <c r="P557" s="58"/>
      <c r="Q557" s="58"/>
      <c r="R557" s="58"/>
    </row>
    <row r="558" spans="1:18" ht="12" customHeight="1">
      <c r="A558" s="511" t="s">
        <v>8</v>
      </c>
      <c r="B558" s="511" t="s">
        <v>974</v>
      </c>
      <c r="C558" s="524">
        <v>2110111101</v>
      </c>
      <c r="D558" s="511" t="s">
        <v>722</v>
      </c>
      <c r="E558" s="57" t="s">
        <v>6</v>
      </c>
      <c r="F558" s="57" t="s">
        <v>199</v>
      </c>
      <c r="G558" s="70">
        <f>IF(F558="I",IFERROR(VLOOKUP(C558,'BG 092021'!B:D,3,FALSE),0),0)</f>
        <v>0</v>
      </c>
      <c r="H558" s="58"/>
      <c r="I558" s="58">
        <f>IF(F558="I",IFERROR(VLOOKUP(C558,'BG 092021'!B:F,5,FALSE),0),0)</f>
        <v>0</v>
      </c>
      <c r="J558" s="58"/>
      <c r="K558" s="70">
        <v>0</v>
      </c>
      <c r="L558" s="58"/>
      <c r="M558" s="58">
        <v>0</v>
      </c>
      <c r="N558" s="58"/>
      <c r="O558" s="70"/>
      <c r="P558" s="58"/>
      <c r="Q558" s="58"/>
      <c r="R558" s="58"/>
    </row>
    <row r="559" spans="1:18" ht="12" customHeight="1">
      <c r="A559" s="511" t="s">
        <v>8</v>
      </c>
      <c r="B559" s="511" t="s">
        <v>1018</v>
      </c>
      <c r="C559" s="524">
        <v>2110111102</v>
      </c>
      <c r="D559" s="511" t="s">
        <v>318</v>
      </c>
      <c r="E559" s="57" t="s">
        <v>147</v>
      </c>
      <c r="F559" s="57" t="s">
        <v>199</v>
      </c>
      <c r="G559" s="70">
        <f>IF(F559="I",IFERROR(VLOOKUP(C559,'BG 092021'!B:D,3,FALSE),0),0)</f>
        <v>0</v>
      </c>
      <c r="H559" s="58"/>
      <c r="I559" s="58">
        <f>IF(F559="I",IFERROR(VLOOKUP(C559,'BG 092021'!B:F,5,FALSE),0),0)</f>
        <v>0</v>
      </c>
      <c r="J559" s="58"/>
      <c r="K559" s="70">
        <v>0</v>
      </c>
      <c r="L559" s="58"/>
      <c r="M559" s="58">
        <v>0</v>
      </c>
      <c r="N559" s="58"/>
      <c r="O559" s="70"/>
      <c r="P559" s="58"/>
      <c r="Q559" s="58"/>
      <c r="R559" s="58"/>
    </row>
    <row r="560" spans="1:18" ht="12" customHeight="1">
      <c r="A560" s="511" t="s">
        <v>8</v>
      </c>
      <c r="B560" s="511"/>
      <c r="C560" s="524">
        <v>21101112</v>
      </c>
      <c r="D560" s="511" t="s">
        <v>723</v>
      </c>
      <c r="E560" s="57" t="s">
        <v>6</v>
      </c>
      <c r="F560" s="57" t="s">
        <v>198</v>
      </c>
      <c r="G560" s="70">
        <f>IF(F560="I",IFERROR(VLOOKUP(C560,'BG 092021'!B:D,3,FALSE),0),0)</f>
        <v>0</v>
      </c>
      <c r="H560" s="58"/>
      <c r="I560" s="58">
        <f>IF(F560="I",IFERROR(VLOOKUP(C560,'BG 092021'!B:F,5,FALSE),0),0)</f>
        <v>0</v>
      </c>
      <c r="J560" s="58"/>
      <c r="K560" s="70">
        <v>0</v>
      </c>
      <c r="L560" s="58"/>
      <c r="M560" s="58">
        <v>0</v>
      </c>
      <c r="N560" s="58"/>
      <c r="O560" s="70"/>
      <c r="P560" s="58"/>
      <c r="Q560" s="58"/>
      <c r="R560" s="58"/>
    </row>
    <row r="561" spans="1:18" ht="12" customHeight="1">
      <c r="A561" s="511" t="s">
        <v>8</v>
      </c>
      <c r="B561" s="511"/>
      <c r="C561" s="524">
        <v>2110111201</v>
      </c>
      <c r="D561" s="511" t="s">
        <v>724</v>
      </c>
      <c r="E561" s="57" t="s">
        <v>6</v>
      </c>
      <c r="F561" s="57" t="s">
        <v>199</v>
      </c>
      <c r="G561" s="70">
        <f>IF(F561="I",IFERROR(VLOOKUP(C561,'BG 092021'!B:D,3,FALSE),0),0)</f>
        <v>0</v>
      </c>
      <c r="H561" s="58"/>
      <c r="I561" s="58">
        <f>IF(F561="I",IFERROR(VLOOKUP(C561,'BG 092021'!B:F,5,FALSE),0),0)</f>
        <v>0</v>
      </c>
      <c r="J561" s="58"/>
      <c r="K561" s="70">
        <v>0</v>
      </c>
      <c r="L561" s="58"/>
      <c r="M561" s="58">
        <v>0</v>
      </c>
      <c r="N561" s="58"/>
      <c r="O561" s="70"/>
      <c r="P561" s="58"/>
      <c r="Q561" s="58"/>
      <c r="R561" s="58"/>
    </row>
    <row r="562" spans="1:18" ht="12" customHeight="1">
      <c r="A562" s="511" t="s">
        <v>8</v>
      </c>
      <c r="B562" s="511"/>
      <c r="C562" s="524">
        <v>2110111202</v>
      </c>
      <c r="D562" s="511" t="s">
        <v>725</v>
      </c>
      <c r="E562" s="57" t="s">
        <v>147</v>
      </c>
      <c r="F562" s="57" t="s">
        <v>199</v>
      </c>
      <c r="G562" s="70">
        <f>IF(F562="I",IFERROR(VLOOKUP(C562,'BG 092021'!B:D,3,FALSE),0),0)</f>
        <v>0</v>
      </c>
      <c r="H562" s="58"/>
      <c r="I562" s="58">
        <f>IF(F562="I",IFERROR(VLOOKUP(C562,'BG 092021'!B:F,5,FALSE),0),0)</f>
        <v>0</v>
      </c>
      <c r="J562" s="58"/>
      <c r="K562" s="70">
        <v>0</v>
      </c>
      <c r="L562" s="58"/>
      <c r="M562" s="58">
        <v>0</v>
      </c>
      <c r="N562" s="58"/>
      <c r="O562" s="70"/>
      <c r="P562" s="58"/>
      <c r="Q562" s="58"/>
      <c r="R562" s="58"/>
    </row>
    <row r="563" spans="1:18" ht="12" customHeight="1">
      <c r="A563" s="511" t="s">
        <v>8</v>
      </c>
      <c r="B563" s="511"/>
      <c r="C563" s="524">
        <v>21101113</v>
      </c>
      <c r="D563" s="511" t="s">
        <v>726</v>
      </c>
      <c r="E563" s="57" t="s">
        <v>6</v>
      </c>
      <c r="F563" s="57" t="s">
        <v>198</v>
      </c>
      <c r="G563" s="70">
        <f>IF(F563="I",IFERROR(VLOOKUP(C563,'BG 092021'!B:D,3,FALSE),0),0)</f>
        <v>0</v>
      </c>
      <c r="H563" s="58"/>
      <c r="I563" s="58">
        <f>IF(F563="I",IFERROR(VLOOKUP(C563,'BG 092021'!B:F,5,FALSE),0),0)</f>
        <v>0</v>
      </c>
      <c r="J563" s="58"/>
      <c r="K563" s="70">
        <v>0</v>
      </c>
      <c r="L563" s="58"/>
      <c r="M563" s="58">
        <v>0</v>
      </c>
      <c r="N563" s="58"/>
      <c r="O563" s="70"/>
      <c r="P563" s="58"/>
      <c r="Q563" s="58"/>
      <c r="R563" s="58"/>
    </row>
    <row r="564" spans="1:18" ht="12" customHeight="1">
      <c r="A564" s="511" t="s">
        <v>8</v>
      </c>
      <c r="B564" s="511"/>
      <c r="C564" s="524">
        <v>2110111301</v>
      </c>
      <c r="D564" s="511" t="s">
        <v>727</v>
      </c>
      <c r="E564" s="57" t="s">
        <v>6</v>
      </c>
      <c r="F564" s="57" t="s">
        <v>199</v>
      </c>
      <c r="G564" s="70">
        <f>IF(F564="I",IFERROR(VLOOKUP(C564,'BG 092021'!B:D,3,FALSE),0),0)</f>
        <v>0</v>
      </c>
      <c r="H564" s="58"/>
      <c r="I564" s="58">
        <f>IF(F564="I",IFERROR(VLOOKUP(C564,'BG 092021'!B:F,5,FALSE),0),0)</f>
        <v>0</v>
      </c>
      <c r="J564" s="58"/>
      <c r="K564" s="70">
        <v>0</v>
      </c>
      <c r="L564" s="58"/>
      <c r="M564" s="58">
        <v>0</v>
      </c>
      <c r="N564" s="58"/>
      <c r="O564" s="70"/>
      <c r="P564" s="58"/>
      <c r="Q564" s="58"/>
      <c r="R564" s="58"/>
    </row>
    <row r="565" spans="1:18" ht="12" customHeight="1">
      <c r="A565" s="511" t="s">
        <v>8</v>
      </c>
      <c r="B565" s="511"/>
      <c r="C565" s="524">
        <v>2110111302</v>
      </c>
      <c r="D565" s="511" t="s">
        <v>727</v>
      </c>
      <c r="E565" s="57" t="s">
        <v>6</v>
      </c>
      <c r="F565" s="57" t="s">
        <v>199</v>
      </c>
      <c r="G565" s="70">
        <f>IF(F565="I",IFERROR(VLOOKUP(C565,'BG 092021'!B:D,3,FALSE),0),0)</f>
        <v>0</v>
      </c>
      <c r="H565" s="58"/>
      <c r="I565" s="58">
        <f>IF(F565="I",IFERROR(VLOOKUP(C565,'BG 092021'!B:F,5,FALSE),0),0)</f>
        <v>0</v>
      </c>
      <c r="J565" s="58"/>
      <c r="K565" s="70">
        <v>0</v>
      </c>
      <c r="L565" s="58"/>
      <c r="M565" s="58">
        <v>0</v>
      </c>
      <c r="N565" s="58"/>
      <c r="O565" s="70"/>
      <c r="P565" s="58"/>
      <c r="Q565" s="58"/>
      <c r="R565" s="58"/>
    </row>
    <row r="566" spans="1:18" ht="12" customHeight="1">
      <c r="A566" s="511" t="s">
        <v>8</v>
      </c>
      <c r="B566" s="511"/>
      <c r="C566" s="524">
        <v>21101114</v>
      </c>
      <c r="D566" s="511" t="s">
        <v>1328</v>
      </c>
      <c r="E566" s="57" t="s">
        <v>147</v>
      </c>
      <c r="F566" s="57" t="s">
        <v>198</v>
      </c>
      <c r="G566" s="70">
        <f>IF(F566="I",IFERROR(VLOOKUP(C566,'BG 092021'!B:D,3,FALSE),0),0)</f>
        <v>0</v>
      </c>
      <c r="H566" s="58"/>
      <c r="I566" s="58">
        <f>IF(F566="I",IFERROR(VLOOKUP(C566,'BG 092021'!B:F,5,FALSE),0),0)</f>
        <v>0</v>
      </c>
      <c r="J566" s="58"/>
      <c r="K566" s="70">
        <v>0</v>
      </c>
      <c r="L566" s="58"/>
      <c r="M566" s="58">
        <v>0</v>
      </c>
      <c r="N566" s="58"/>
      <c r="O566" s="70"/>
      <c r="P566" s="58"/>
      <c r="Q566" s="58"/>
      <c r="R566" s="58"/>
    </row>
    <row r="567" spans="1:18" ht="12" customHeight="1">
      <c r="A567" s="511" t="s">
        <v>8</v>
      </c>
      <c r="B567" s="511" t="s">
        <v>1350</v>
      </c>
      <c r="C567" s="524">
        <v>2110111402</v>
      </c>
      <c r="D567" s="511" t="s">
        <v>1329</v>
      </c>
      <c r="E567" s="57" t="s">
        <v>147</v>
      </c>
      <c r="F567" s="57" t="s">
        <v>199</v>
      </c>
      <c r="G567" s="70">
        <f>IF(F567="I",IFERROR(VLOOKUP(C567,'BG 092021'!B:D,3,FALSE),0),0)</f>
        <v>2492799425</v>
      </c>
      <c r="H567" s="58"/>
      <c r="I567" s="58">
        <f>IF(F567="I",IFERROR(VLOOKUP(C567,'BG 092021'!B:F,5,FALSE),0),0)</f>
        <v>360300.90000000037</v>
      </c>
      <c r="J567" s="58"/>
      <c r="K567" s="70">
        <v>0</v>
      </c>
      <c r="L567" s="58"/>
      <c r="M567" s="58">
        <v>0</v>
      </c>
      <c r="N567" s="58"/>
      <c r="O567" s="70"/>
      <c r="P567" s="58"/>
      <c r="Q567" s="58"/>
      <c r="R567" s="58"/>
    </row>
    <row r="568" spans="1:18" ht="12" customHeight="1">
      <c r="A568" s="511" t="s">
        <v>8</v>
      </c>
      <c r="B568" s="511"/>
      <c r="C568" s="524">
        <v>211012</v>
      </c>
      <c r="D568" s="511" t="s">
        <v>319</v>
      </c>
      <c r="E568" s="57" t="s">
        <v>6</v>
      </c>
      <c r="F568" s="57" t="s">
        <v>198</v>
      </c>
      <c r="G568" s="70">
        <f>IF(F568="I",IFERROR(VLOOKUP(C568,'BG 092021'!B:D,3,FALSE),0),0)</f>
        <v>0</v>
      </c>
      <c r="H568" s="58"/>
      <c r="I568" s="58">
        <f>IF(F568="I",IFERROR(VLOOKUP(C568,'BG 092021'!B:F,5,FALSE),0),0)</f>
        <v>0</v>
      </c>
      <c r="J568" s="58"/>
      <c r="K568" s="70">
        <v>0</v>
      </c>
      <c r="L568" s="58"/>
      <c r="M568" s="58">
        <v>0</v>
      </c>
      <c r="N568" s="58"/>
      <c r="O568" s="70"/>
      <c r="P568" s="58"/>
      <c r="Q568" s="58"/>
      <c r="R568" s="58"/>
    </row>
    <row r="569" spans="1:18" ht="12" customHeight="1">
      <c r="A569" s="511" t="s">
        <v>8</v>
      </c>
      <c r="B569" s="511"/>
      <c r="C569" s="524">
        <v>2110121</v>
      </c>
      <c r="D569" s="511" t="s">
        <v>319</v>
      </c>
      <c r="E569" s="57" t="s">
        <v>6</v>
      </c>
      <c r="F569" s="57" t="s">
        <v>198</v>
      </c>
      <c r="G569" s="70">
        <f>IF(F569="I",IFERROR(VLOOKUP(C569,'BG 092021'!B:D,3,FALSE),0),0)</f>
        <v>0</v>
      </c>
      <c r="H569" s="58"/>
      <c r="I569" s="58">
        <f>IF(F569="I",IFERROR(VLOOKUP(C569,'BG 092021'!B:F,5,FALSE),0),0)</f>
        <v>0</v>
      </c>
      <c r="J569" s="58"/>
      <c r="K569" s="70">
        <v>0</v>
      </c>
      <c r="L569" s="58"/>
      <c r="M569" s="58">
        <v>0</v>
      </c>
      <c r="N569" s="58"/>
      <c r="O569" s="70"/>
      <c r="P569" s="58"/>
      <c r="Q569" s="58"/>
      <c r="R569" s="58"/>
    </row>
    <row r="570" spans="1:18" ht="12" customHeight="1">
      <c r="A570" s="511" t="s">
        <v>8</v>
      </c>
      <c r="B570" s="511"/>
      <c r="C570" s="524">
        <v>21101211</v>
      </c>
      <c r="D570" s="511" t="s">
        <v>319</v>
      </c>
      <c r="E570" s="57" t="s">
        <v>6</v>
      </c>
      <c r="F570" s="57" t="s">
        <v>198</v>
      </c>
      <c r="G570" s="70">
        <f>IF(F570="I",IFERROR(VLOOKUP(C570,'BG 092021'!B:D,3,FALSE),0),0)</f>
        <v>0</v>
      </c>
      <c r="H570" s="58"/>
      <c r="I570" s="58">
        <f>IF(F570="I",IFERROR(VLOOKUP(C570,'BG 092021'!B:F,5,FALSE),0),0)</f>
        <v>0</v>
      </c>
      <c r="J570" s="58"/>
      <c r="K570" s="70">
        <v>0</v>
      </c>
      <c r="L570" s="58"/>
      <c r="M570" s="58">
        <v>0</v>
      </c>
      <c r="N570" s="58"/>
      <c r="O570" s="70"/>
      <c r="P570" s="58"/>
      <c r="Q570" s="58"/>
      <c r="R570" s="58"/>
    </row>
    <row r="571" spans="1:18" ht="12" customHeight="1">
      <c r="A571" s="511" t="s">
        <v>8</v>
      </c>
      <c r="B571" s="511" t="s">
        <v>974</v>
      </c>
      <c r="C571" s="524">
        <v>2110121101</v>
      </c>
      <c r="D571" s="511" t="s">
        <v>319</v>
      </c>
      <c r="E571" s="57" t="s">
        <v>6</v>
      </c>
      <c r="F571" s="57" t="s">
        <v>199</v>
      </c>
      <c r="G571" s="70">
        <f>IF(F571="I",IFERROR(VLOOKUP(C571,'BG 092021'!B:D,3,FALSE),0),0)</f>
        <v>0</v>
      </c>
      <c r="H571" s="58"/>
      <c r="I571" s="58">
        <f>IF(F571="I",IFERROR(VLOOKUP(C571,'BG 092021'!B:F,5,FALSE),0),0)</f>
        <v>0</v>
      </c>
      <c r="J571" s="58"/>
      <c r="K571" s="70">
        <v>0</v>
      </c>
      <c r="L571" s="58"/>
      <c r="M571" s="58">
        <v>0</v>
      </c>
      <c r="N571" s="58"/>
      <c r="O571" s="70"/>
      <c r="P571" s="58"/>
      <c r="Q571" s="58"/>
      <c r="R571" s="58"/>
    </row>
    <row r="572" spans="1:18" ht="12" customHeight="1">
      <c r="A572" s="511" t="s">
        <v>8</v>
      </c>
      <c r="B572" s="511"/>
      <c r="C572" s="524">
        <v>2110121102</v>
      </c>
      <c r="D572" s="511" t="s">
        <v>319</v>
      </c>
      <c r="E572" s="57" t="s">
        <v>6</v>
      </c>
      <c r="F572" s="57" t="s">
        <v>199</v>
      </c>
      <c r="G572" s="70">
        <f>IF(F572="I",IFERROR(VLOOKUP(C572,'BG 092021'!B:D,3,FALSE),0),0)</f>
        <v>0</v>
      </c>
      <c r="H572" s="58"/>
      <c r="I572" s="58">
        <f>IF(F572="I",IFERROR(VLOOKUP(C572,'BG 092021'!B:F,5,FALSE),0),0)</f>
        <v>0</v>
      </c>
      <c r="J572" s="58"/>
      <c r="K572" s="70">
        <v>0</v>
      </c>
      <c r="L572" s="58"/>
      <c r="M572" s="58">
        <v>0</v>
      </c>
      <c r="N572" s="58"/>
      <c r="O572" s="70"/>
      <c r="P572" s="58"/>
      <c r="Q572" s="58"/>
      <c r="R572" s="58"/>
    </row>
    <row r="573" spans="1:18" ht="12" customHeight="1">
      <c r="A573" s="511" t="s">
        <v>8</v>
      </c>
      <c r="B573" s="511" t="s">
        <v>974</v>
      </c>
      <c r="C573" s="524">
        <v>2110121103</v>
      </c>
      <c r="D573" s="511" t="s">
        <v>1313</v>
      </c>
      <c r="E573" s="57" t="s">
        <v>6</v>
      </c>
      <c r="F573" s="57" t="s">
        <v>199</v>
      </c>
      <c r="G573" s="70">
        <f>IF(F573="I",IFERROR(VLOOKUP(C573,'BG 092021'!B:D,3,FALSE),0),0)</f>
        <v>0</v>
      </c>
      <c r="H573" s="58"/>
      <c r="I573" s="58">
        <f>IF(F573="I",IFERROR(VLOOKUP(C573,'BG 092021'!B:F,5,FALSE),0),0)</f>
        <v>0</v>
      </c>
      <c r="J573" s="58"/>
      <c r="K573" s="70">
        <v>0</v>
      </c>
      <c r="L573" s="58"/>
      <c r="M573" s="58">
        <v>0</v>
      </c>
      <c r="N573" s="58"/>
      <c r="O573" s="70"/>
      <c r="P573" s="58"/>
      <c r="Q573" s="58"/>
      <c r="R573" s="58"/>
    </row>
    <row r="574" spans="1:18" ht="12" customHeight="1">
      <c r="A574" s="511" t="s">
        <v>8</v>
      </c>
      <c r="B574" s="511"/>
      <c r="C574" s="524">
        <v>211015</v>
      </c>
      <c r="D574" s="511" t="s">
        <v>378</v>
      </c>
      <c r="E574" s="57" t="s">
        <v>6</v>
      </c>
      <c r="F574" s="57" t="s">
        <v>198</v>
      </c>
      <c r="G574" s="70">
        <f>IF(F574="I",IFERROR(VLOOKUP(C574,'BG 092021'!B:D,3,FALSE),0),0)</f>
        <v>0</v>
      </c>
      <c r="H574" s="58"/>
      <c r="I574" s="58">
        <f>IF(F574="I",IFERROR(VLOOKUP(C574,'BG 092021'!B:F,5,FALSE),0),0)</f>
        <v>0</v>
      </c>
      <c r="J574" s="58"/>
      <c r="K574" s="70">
        <v>0</v>
      </c>
      <c r="L574" s="58"/>
      <c r="M574" s="58">
        <v>0</v>
      </c>
      <c r="N574" s="58"/>
      <c r="O574" s="70"/>
      <c r="P574" s="58"/>
      <c r="Q574" s="58"/>
      <c r="R574" s="58"/>
    </row>
    <row r="575" spans="1:18" ht="12" customHeight="1">
      <c r="A575" s="511" t="s">
        <v>8</v>
      </c>
      <c r="B575" s="511"/>
      <c r="C575" s="524">
        <v>2110151</v>
      </c>
      <c r="D575" s="511" t="s">
        <v>378</v>
      </c>
      <c r="E575" s="57" t="s">
        <v>6</v>
      </c>
      <c r="F575" s="57" t="s">
        <v>198</v>
      </c>
      <c r="G575" s="70">
        <f>IF(F575="I",IFERROR(VLOOKUP(C575,'BG 092021'!B:D,3,FALSE),0),0)</f>
        <v>0</v>
      </c>
      <c r="H575" s="58"/>
      <c r="I575" s="58">
        <f>IF(F575="I",IFERROR(VLOOKUP(C575,'BG 092021'!B:F,5,FALSE),0),0)</f>
        <v>0</v>
      </c>
      <c r="J575" s="58"/>
      <c r="K575" s="70">
        <v>0</v>
      </c>
      <c r="L575" s="58"/>
      <c r="M575" s="58">
        <v>0</v>
      </c>
      <c r="N575" s="58"/>
      <c r="O575" s="70"/>
      <c r="P575" s="58"/>
      <c r="Q575" s="58"/>
      <c r="R575" s="58"/>
    </row>
    <row r="576" spans="1:18" ht="12" customHeight="1">
      <c r="A576" s="511" t="s">
        <v>8</v>
      </c>
      <c r="B576" s="511"/>
      <c r="C576" s="524">
        <v>21101511</v>
      </c>
      <c r="D576" s="511" t="s">
        <v>378</v>
      </c>
      <c r="E576" s="57" t="s">
        <v>6</v>
      </c>
      <c r="F576" s="57" t="s">
        <v>198</v>
      </c>
      <c r="G576" s="70">
        <f>IF(F576="I",IFERROR(VLOOKUP(C576,'BG 092021'!B:D,3,FALSE),0),0)</f>
        <v>0</v>
      </c>
      <c r="H576" s="58"/>
      <c r="I576" s="58">
        <f>IF(F576="I",IFERROR(VLOOKUP(C576,'BG 092021'!B:F,5,FALSE),0),0)</f>
        <v>0</v>
      </c>
      <c r="J576" s="58"/>
      <c r="K576" s="70">
        <v>0</v>
      </c>
      <c r="L576" s="58"/>
      <c r="M576" s="58">
        <v>0</v>
      </c>
      <c r="N576" s="58"/>
      <c r="O576" s="70"/>
      <c r="P576" s="58"/>
      <c r="Q576" s="58"/>
      <c r="R576" s="58"/>
    </row>
    <row r="577" spans="1:18" ht="12" customHeight="1">
      <c r="A577" s="511" t="s">
        <v>8</v>
      </c>
      <c r="B577" s="511" t="s">
        <v>733</v>
      </c>
      <c r="C577" s="524">
        <v>2110151101</v>
      </c>
      <c r="D577" s="511" t="s">
        <v>728</v>
      </c>
      <c r="E577" s="57" t="s">
        <v>6</v>
      </c>
      <c r="F577" s="57" t="s">
        <v>199</v>
      </c>
      <c r="G577" s="70">
        <f>IF(F577="I",IFERROR(VLOOKUP(C577,'BG 092021'!B:D,3,FALSE),0),0)</f>
        <v>5230489</v>
      </c>
      <c r="H577" s="58"/>
      <c r="I577" s="58">
        <f>IF(F577="I",IFERROR(VLOOKUP(C577,'BG 092021'!B:F,5,FALSE),0),0)</f>
        <v>756</v>
      </c>
      <c r="J577" s="58"/>
      <c r="K577" s="70">
        <v>84700</v>
      </c>
      <c r="L577" s="58"/>
      <c r="M577" s="58">
        <v>12.199999999999818</v>
      </c>
      <c r="N577" s="58"/>
      <c r="O577" s="70"/>
      <c r="P577" s="58"/>
      <c r="Q577" s="58"/>
      <c r="R577" s="58"/>
    </row>
    <row r="578" spans="1:18" ht="12" customHeight="1">
      <c r="A578" s="511" t="s">
        <v>8</v>
      </c>
      <c r="B578" s="511" t="s">
        <v>733</v>
      </c>
      <c r="C578" s="524">
        <v>2110151102</v>
      </c>
      <c r="D578" s="511" t="s">
        <v>320</v>
      </c>
      <c r="E578" s="57" t="s">
        <v>147</v>
      </c>
      <c r="F578" s="57" t="s">
        <v>199</v>
      </c>
      <c r="G578" s="70">
        <f>IF(F578="I",IFERROR(VLOOKUP(C578,'BG 092021'!B:D,3,FALSE),0),0)</f>
        <v>215170</v>
      </c>
      <c r="H578" s="58"/>
      <c r="I578" s="58">
        <f>IF(F578="I",IFERROR(VLOOKUP(C578,'BG 092021'!B:F,5,FALSE),0),0)</f>
        <v>31.099999999976717</v>
      </c>
      <c r="J578" s="58"/>
      <c r="K578" s="70">
        <v>245179</v>
      </c>
      <c r="L578" s="58"/>
      <c r="M578" s="58">
        <v>35.319999999999709</v>
      </c>
      <c r="N578" s="58"/>
      <c r="O578" s="70"/>
      <c r="P578" s="58"/>
      <c r="Q578" s="58"/>
      <c r="R578" s="58"/>
    </row>
    <row r="579" spans="1:18" ht="12" customHeight="1">
      <c r="A579" s="511" t="s">
        <v>8</v>
      </c>
      <c r="B579" s="511"/>
      <c r="C579" s="524">
        <v>211016</v>
      </c>
      <c r="D579" s="511" t="s">
        <v>729</v>
      </c>
      <c r="E579" s="57" t="s">
        <v>6</v>
      </c>
      <c r="F579" s="57" t="s">
        <v>198</v>
      </c>
      <c r="G579" s="70">
        <f>IF(F579="I",IFERROR(VLOOKUP(C579,'BG 092021'!B:D,3,FALSE),0),0)</f>
        <v>0</v>
      </c>
      <c r="H579" s="58"/>
      <c r="I579" s="58">
        <f>IF(F579="I",IFERROR(VLOOKUP(C579,'BG 092021'!B:F,5,FALSE),0),0)</f>
        <v>0</v>
      </c>
      <c r="J579" s="58"/>
      <c r="K579" s="70">
        <v>0</v>
      </c>
      <c r="L579" s="58"/>
      <c r="M579" s="58">
        <v>0</v>
      </c>
      <c r="N579" s="58"/>
      <c r="O579" s="70"/>
      <c r="P579" s="58"/>
      <c r="Q579" s="58"/>
      <c r="R579" s="58"/>
    </row>
    <row r="580" spans="1:18" ht="12" customHeight="1">
      <c r="A580" s="511" t="s">
        <v>8</v>
      </c>
      <c r="B580" s="511"/>
      <c r="C580" s="524">
        <v>2110161</v>
      </c>
      <c r="D580" s="511" t="s">
        <v>730</v>
      </c>
      <c r="E580" s="57" t="s">
        <v>6</v>
      </c>
      <c r="F580" s="57" t="s">
        <v>198</v>
      </c>
      <c r="G580" s="70">
        <f>IF(F580="I",IFERROR(VLOOKUP(C580,'BG 092021'!B:D,3,FALSE),0),0)</f>
        <v>0</v>
      </c>
      <c r="H580" s="58"/>
      <c r="I580" s="58">
        <f>IF(F580="I",IFERROR(VLOOKUP(C580,'BG 092021'!B:F,5,FALSE),0),0)</f>
        <v>0</v>
      </c>
      <c r="J580" s="58"/>
      <c r="K580" s="70">
        <v>0</v>
      </c>
      <c r="L580" s="58"/>
      <c r="M580" s="58">
        <v>0</v>
      </c>
      <c r="N580" s="58"/>
      <c r="O580" s="70"/>
      <c r="P580" s="58"/>
      <c r="Q580" s="58"/>
      <c r="R580" s="58"/>
    </row>
    <row r="581" spans="1:18" ht="12" customHeight="1">
      <c r="A581" s="511" t="s">
        <v>8</v>
      </c>
      <c r="B581" s="511"/>
      <c r="C581" s="524">
        <v>21101611</v>
      </c>
      <c r="D581" s="511" t="s">
        <v>730</v>
      </c>
      <c r="E581" s="57" t="s">
        <v>6</v>
      </c>
      <c r="F581" s="57" t="s">
        <v>198</v>
      </c>
      <c r="G581" s="70">
        <f>IF(F581="I",IFERROR(VLOOKUP(C581,'BG 092021'!B:D,3,FALSE),0),0)</f>
        <v>0</v>
      </c>
      <c r="H581" s="58"/>
      <c r="I581" s="58">
        <f>IF(F581="I",IFERROR(VLOOKUP(C581,'BG 092021'!B:F,5,FALSE),0),0)</f>
        <v>0</v>
      </c>
      <c r="J581" s="58"/>
      <c r="K581" s="70">
        <v>0</v>
      </c>
      <c r="L581" s="58"/>
      <c r="M581" s="58">
        <v>0</v>
      </c>
      <c r="N581" s="58"/>
      <c r="O581" s="70"/>
      <c r="P581" s="58"/>
      <c r="Q581" s="58"/>
      <c r="R581" s="58"/>
    </row>
    <row r="582" spans="1:18" ht="12" customHeight="1">
      <c r="A582" s="511" t="s">
        <v>8</v>
      </c>
      <c r="B582" s="511"/>
      <c r="C582" s="524">
        <v>2110161101</v>
      </c>
      <c r="D582" s="511" t="s">
        <v>731</v>
      </c>
      <c r="E582" s="57" t="s">
        <v>6</v>
      </c>
      <c r="F582" s="57" t="s">
        <v>199</v>
      </c>
      <c r="G582" s="70">
        <f>IF(F582="I",IFERROR(VLOOKUP(C582,'BG 092021'!B:D,3,FALSE),0),0)</f>
        <v>0</v>
      </c>
      <c r="H582" s="58"/>
      <c r="I582" s="58">
        <f>IF(F582="I",IFERROR(VLOOKUP(C582,'BG 092021'!B:F,5,FALSE),0),0)</f>
        <v>0</v>
      </c>
      <c r="J582" s="58"/>
      <c r="K582" s="70">
        <v>0</v>
      </c>
      <c r="L582" s="58"/>
      <c r="M582" s="58">
        <v>0</v>
      </c>
      <c r="N582" s="58"/>
      <c r="O582" s="70"/>
      <c r="P582" s="58"/>
      <c r="Q582" s="58"/>
      <c r="R582" s="58"/>
    </row>
    <row r="583" spans="1:18" ht="12" customHeight="1">
      <c r="A583" s="511" t="s">
        <v>8</v>
      </c>
      <c r="B583" s="511"/>
      <c r="C583" s="524">
        <v>2110161102</v>
      </c>
      <c r="D583" s="511" t="s">
        <v>732</v>
      </c>
      <c r="E583" s="57" t="s">
        <v>147</v>
      </c>
      <c r="F583" s="57" t="s">
        <v>199</v>
      </c>
      <c r="G583" s="70">
        <f>IF(F583="I",IFERROR(VLOOKUP(C583,'BG 092021'!B:D,3,FALSE),0),0)</f>
        <v>0</v>
      </c>
      <c r="H583" s="58"/>
      <c r="I583" s="58">
        <f>IF(F583="I",IFERROR(VLOOKUP(C583,'BG 092021'!B:F,5,FALSE),0),0)</f>
        <v>0</v>
      </c>
      <c r="J583" s="58"/>
      <c r="K583" s="70">
        <v>0</v>
      </c>
      <c r="L583" s="58"/>
      <c r="M583" s="58">
        <v>0</v>
      </c>
      <c r="N583" s="58"/>
      <c r="O583" s="70"/>
      <c r="P583" s="58"/>
      <c r="Q583" s="58"/>
      <c r="R583" s="58"/>
    </row>
    <row r="584" spans="1:18" ht="12" customHeight="1">
      <c r="A584" s="511" t="s">
        <v>8</v>
      </c>
      <c r="B584" s="511"/>
      <c r="C584" s="524">
        <v>21102</v>
      </c>
      <c r="D584" s="511" t="s">
        <v>733</v>
      </c>
      <c r="E584" s="57" t="s">
        <v>6</v>
      </c>
      <c r="F584" s="57" t="s">
        <v>198</v>
      </c>
      <c r="G584" s="70">
        <f>IF(F584="I",IFERROR(VLOOKUP(C584,'BG 092021'!B:D,3,FALSE),0),0)</f>
        <v>0</v>
      </c>
      <c r="H584" s="58"/>
      <c r="I584" s="58">
        <f>IF(F584="I",IFERROR(VLOOKUP(C584,'BG 092021'!B:F,5,FALSE),0),0)</f>
        <v>0</v>
      </c>
      <c r="J584" s="58"/>
      <c r="K584" s="70">
        <v>0</v>
      </c>
      <c r="L584" s="58"/>
      <c r="M584" s="58">
        <v>0</v>
      </c>
      <c r="N584" s="58"/>
      <c r="O584" s="70"/>
      <c r="P584" s="58"/>
      <c r="Q584" s="58"/>
      <c r="R584" s="58"/>
    </row>
    <row r="585" spans="1:18" ht="12" customHeight="1">
      <c r="A585" s="511" t="s">
        <v>8</v>
      </c>
      <c r="B585" s="511"/>
      <c r="C585" s="524">
        <v>211021</v>
      </c>
      <c r="D585" s="511" t="s">
        <v>733</v>
      </c>
      <c r="E585" s="57" t="s">
        <v>6</v>
      </c>
      <c r="F585" s="57" t="s">
        <v>198</v>
      </c>
      <c r="G585" s="70">
        <f>IF(F585="I",IFERROR(VLOOKUP(C585,'BG 092021'!B:D,3,FALSE),0),0)</f>
        <v>0</v>
      </c>
      <c r="H585" s="58"/>
      <c r="I585" s="58">
        <f>IF(F585="I",IFERROR(VLOOKUP(C585,'BG 092021'!B:F,5,FALSE),0),0)</f>
        <v>0</v>
      </c>
      <c r="J585" s="58"/>
      <c r="K585" s="70">
        <v>0</v>
      </c>
      <c r="L585" s="58"/>
      <c r="M585" s="58">
        <v>0</v>
      </c>
      <c r="N585" s="58"/>
      <c r="O585" s="70"/>
      <c r="P585" s="58"/>
      <c r="Q585" s="58"/>
      <c r="R585" s="58"/>
    </row>
    <row r="586" spans="1:18" ht="12" customHeight="1">
      <c r="A586" s="511" t="s">
        <v>8</v>
      </c>
      <c r="B586" s="511"/>
      <c r="C586" s="524">
        <v>2110211</v>
      </c>
      <c r="D586" s="511" t="s">
        <v>733</v>
      </c>
      <c r="E586" s="57" t="s">
        <v>6</v>
      </c>
      <c r="F586" s="57" t="s">
        <v>198</v>
      </c>
      <c r="G586" s="70">
        <f>IF(F586="I",IFERROR(VLOOKUP(C586,'BG 092021'!B:D,3,FALSE),0),0)</f>
        <v>0</v>
      </c>
      <c r="H586" s="58"/>
      <c r="I586" s="58">
        <f>IF(F586="I",IFERROR(VLOOKUP(C586,'BG 092021'!B:F,5,FALSE),0),0)</f>
        <v>0</v>
      </c>
      <c r="J586" s="58"/>
      <c r="K586" s="70">
        <v>0</v>
      </c>
      <c r="L586" s="58"/>
      <c r="M586" s="58">
        <v>0</v>
      </c>
      <c r="N586" s="58"/>
      <c r="O586" s="70"/>
      <c r="P586" s="58"/>
      <c r="Q586" s="58"/>
      <c r="R586" s="58"/>
    </row>
    <row r="587" spans="1:18" ht="12" customHeight="1">
      <c r="A587" s="511" t="s">
        <v>8</v>
      </c>
      <c r="B587" s="511"/>
      <c r="C587" s="524">
        <v>21102111</v>
      </c>
      <c r="D587" s="511" t="s">
        <v>733</v>
      </c>
      <c r="E587" s="57" t="s">
        <v>6</v>
      </c>
      <c r="F587" s="57" t="s">
        <v>198</v>
      </c>
      <c r="G587" s="70">
        <f>IF(F587="I",IFERROR(VLOOKUP(C587,'BG 092021'!B:D,3,FALSE),0),0)</f>
        <v>0</v>
      </c>
      <c r="H587" s="58"/>
      <c r="I587" s="58">
        <f>IF(F587="I",IFERROR(VLOOKUP(C587,'BG 092021'!B:F,5,FALSE),0),0)</f>
        <v>0</v>
      </c>
      <c r="J587" s="58"/>
      <c r="K587" s="70">
        <v>0</v>
      </c>
      <c r="L587" s="58"/>
      <c r="M587" s="58">
        <v>0</v>
      </c>
      <c r="N587" s="58"/>
      <c r="O587" s="70"/>
      <c r="P587" s="58"/>
      <c r="Q587" s="58"/>
      <c r="R587" s="58"/>
    </row>
    <row r="588" spans="1:18" ht="12" customHeight="1">
      <c r="A588" s="511" t="s">
        <v>8</v>
      </c>
      <c r="B588" s="511"/>
      <c r="C588" s="524">
        <v>2110211101</v>
      </c>
      <c r="D588" s="511" t="s">
        <v>734</v>
      </c>
      <c r="E588" s="57" t="s">
        <v>6</v>
      </c>
      <c r="F588" s="57" t="s">
        <v>199</v>
      </c>
      <c r="G588" s="70">
        <f>IF(F588="I",IFERROR(VLOOKUP(C588,'BG 092021'!B:D,3,FALSE),0),0)</f>
        <v>0</v>
      </c>
      <c r="H588" s="58"/>
      <c r="I588" s="58">
        <f>IF(F588="I",IFERROR(VLOOKUP(C588,'BG 092021'!B:F,5,FALSE),0),0)</f>
        <v>0</v>
      </c>
      <c r="J588" s="58"/>
      <c r="K588" s="70">
        <v>0</v>
      </c>
      <c r="L588" s="58"/>
      <c r="M588" s="58">
        <v>0</v>
      </c>
      <c r="N588" s="58"/>
      <c r="O588" s="70"/>
      <c r="P588" s="58"/>
      <c r="Q588" s="58"/>
      <c r="R588" s="58"/>
    </row>
    <row r="589" spans="1:18" ht="12" customHeight="1">
      <c r="A589" s="511" t="s">
        <v>8</v>
      </c>
      <c r="B589" s="511"/>
      <c r="C589" s="524">
        <v>2110211102</v>
      </c>
      <c r="D589" s="511" t="s">
        <v>735</v>
      </c>
      <c r="E589" s="57" t="s">
        <v>147</v>
      </c>
      <c r="F589" s="57" t="s">
        <v>199</v>
      </c>
      <c r="G589" s="70">
        <f>IF(F589="I",IFERROR(VLOOKUP(C589,'BG 092021'!B:D,3,FALSE),0),0)</f>
        <v>0</v>
      </c>
      <c r="H589" s="58"/>
      <c r="I589" s="58">
        <f>IF(F589="I",IFERROR(VLOOKUP(C589,'BG 092021'!B:F,5,FALSE),0),0)</f>
        <v>0</v>
      </c>
      <c r="J589" s="58"/>
      <c r="K589" s="70">
        <v>0</v>
      </c>
      <c r="L589" s="58"/>
      <c r="M589" s="58">
        <v>0</v>
      </c>
      <c r="N589" s="58"/>
      <c r="O589" s="70"/>
      <c r="P589" s="58"/>
      <c r="Q589" s="58"/>
      <c r="R589" s="58"/>
    </row>
    <row r="590" spans="1:18" ht="12" customHeight="1">
      <c r="A590" s="511" t="s">
        <v>8</v>
      </c>
      <c r="B590" s="511"/>
      <c r="C590" s="524">
        <v>213</v>
      </c>
      <c r="D590" s="511" t="s">
        <v>736</v>
      </c>
      <c r="E590" s="57" t="s">
        <v>6</v>
      </c>
      <c r="F590" s="57" t="s">
        <v>198</v>
      </c>
      <c r="G590" s="70">
        <f>IF(F590="I",IFERROR(VLOOKUP(C590,'BG 092021'!B:D,3,FALSE),0),0)</f>
        <v>0</v>
      </c>
      <c r="H590" s="58"/>
      <c r="I590" s="58">
        <f>IF(F590="I",IFERROR(VLOOKUP(C590,'BG 092021'!B:F,5,FALSE),0),0)</f>
        <v>0</v>
      </c>
      <c r="J590" s="58"/>
      <c r="K590" s="70">
        <v>0</v>
      </c>
      <c r="L590" s="58"/>
      <c r="M590" s="58">
        <v>0</v>
      </c>
      <c r="N590" s="58"/>
      <c r="O590" s="70"/>
      <c r="P590" s="58"/>
      <c r="Q590" s="58"/>
      <c r="R590" s="58"/>
    </row>
    <row r="591" spans="1:18" ht="12" customHeight="1">
      <c r="A591" s="511" t="s">
        <v>8</v>
      </c>
      <c r="B591" s="511"/>
      <c r="C591" s="524">
        <v>21301</v>
      </c>
      <c r="D591" s="511" t="s">
        <v>737</v>
      </c>
      <c r="E591" s="57" t="s">
        <v>6</v>
      </c>
      <c r="F591" s="57" t="s">
        <v>198</v>
      </c>
      <c r="G591" s="70">
        <f>IF(F591="I",IFERROR(VLOOKUP(C591,'BG 092021'!B:D,3,FALSE),0),0)</f>
        <v>0</v>
      </c>
      <c r="H591" s="58"/>
      <c r="I591" s="58">
        <f>IF(F591="I",IFERROR(VLOOKUP(C591,'BG 092021'!B:F,5,FALSE),0),0)</f>
        <v>0</v>
      </c>
      <c r="J591" s="58"/>
      <c r="K591" s="70">
        <v>0</v>
      </c>
      <c r="L591" s="58"/>
      <c r="M591" s="58">
        <v>0</v>
      </c>
      <c r="N591" s="58"/>
      <c r="O591" s="70"/>
      <c r="P591" s="58"/>
      <c r="Q591" s="58"/>
      <c r="R591" s="58"/>
    </row>
    <row r="592" spans="1:18" ht="12" customHeight="1">
      <c r="A592" s="511" t="s">
        <v>8</v>
      </c>
      <c r="B592" s="511"/>
      <c r="C592" s="524">
        <v>213011</v>
      </c>
      <c r="D592" s="511" t="s">
        <v>257</v>
      </c>
      <c r="E592" s="57" t="s">
        <v>6</v>
      </c>
      <c r="F592" s="57" t="s">
        <v>198</v>
      </c>
      <c r="G592" s="70">
        <f>IF(F592="I",IFERROR(VLOOKUP(C592,'BG 092021'!B:D,3,FALSE),0),0)</f>
        <v>0</v>
      </c>
      <c r="H592" s="58"/>
      <c r="I592" s="58">
        <f>IF(F592="I",IFERROR(VLOOKUP(C592,'BG 092021'!B:F,5,FALSE),0),0)</f>
        <v>0</v>
      </c>
      <c r="J592" s="58"/>
      <c r="K592" s="70">
        <v>0</v>
      </c>
      <c r="L592" s="58"/>
      <c r="M592" s="58">
        <v>0</v>
      </c>
      <c r="N592" s="58"/>
      <c r="O592" s="70"/>
      <c r="P592" s="58"/>
      <c r="Q592" s="58"/>
      <c r="R592" s="58"/>
    </row>
    <row r="593" spans="1:18" ht="12" customHeight="1">
      <c r="A593" s="511" t="s">
        <v>8</v>
      </c>
      <c r="B593" s="511"/>
      <c r="C593" s="524">
        <v>2130111</v>
      </c>
      <c r="D593" s="511" t="s">
        <v>738</v>
      </c>
      <c r="E593" s="57" t="s">
        <v>6</v>
      </c>
      <c r="F593" s="57" t="s">
        <v>198</v>
      </c>
      <c r="G593" s="70">
        <f>IF(F593="I",IFERROR(VLOOKUP(C593,'BG 092021'!B:D,3,FALSE),0),0)</f>
        <v>0</v>
      </c>
      <c r="H593" s="58"/>
      <c r="I593" s="58">
        <f>IF(F593="I",IFERROR(VLOOKUP(C593,'BG 092021'!B:F,5,FALSE),0),0)</f>
        <v>0</v>
      </c>
      <c r="J593" s="58"/>
      <c r="K593" s="70">
        <v>0</v>
      </c>
      <c r="L593" s="58"/>
      <c r="M593" s="58">
        <v>0</v>
      </c>
      <c r="N593" s="58"/>
      <c r="O593" s="70"/>
      <c r="P593" s="58"/>
      <c r="Q593" s="58"/>
      <c r="R593" s="58"/>
    </row>
    <row r="594" spans="1:18" ht="12" customHeight="1">
      <c r="A594" s="511" t="s">
        <v>8</v>
      </c>
      <c r="B594" s="511"/>
      <c r="C594" s="524">
        <v>21301111</v>
      </c>
      <c r="D594" s="511" t="s">
        <v>739</v>
      </c>
      <c r="E594" s="57" t="s">
        <v>6</v>
      </c>
      <c r="F594" s="57" t="s">
        <v>198</v>
      </c>
      <c r="G594" s="70">
        <f>IF(F594="I",IFERROR(VLOOKUP(C594,'BG 092021'!B:D,3,FALSE),0),0)</f>
        <v>0</v>
      </c>
      <c r="H594" s="58"/>
      <c r="I594" s="58">
        <f>IF(F594="I",IFERROR(VLOOKUP(C594,'BG 092021'!B:F,5,FALSE),0),0)</f>
        <v>0</v>
      </c>
      <c r="J594" s="58"/>
      <c r="K594" s="70">
        <v>0</v>
      </c>
      <c r="L594" s="58"/>
      <c r="M594" s="58">
        <v>0</v>
      </c>
      <c r="N594" s="58"/>
      <c r="O594" s="70"/>
      <c r="P594" s="58"/>
      <c r="Q594" s="58"/>
      <c r="R594" s="58"/>
    </row>
    <row r="595" spans="1:18" ht="12" customHeight="1">
      <c r="A595" s="511" t="s">
        <v>8</v>
      </c>
      <c r="B595" s="511"/>
      <c r="C595" s="524">
        <v>2130111101</v>
      </c>
      <c r="D595" s="511" t="s">
        <v>64</v>
      </c>
      <c r="E595" s="57" t="s">
        <v>6</v>
      </c>
      <c r="F595" s="57" t="s">
        <v>199</v>
      </c>
      <c r="G595" s="70">
        <f>IF(F595="I",IFERROR(VLOOKUP(C595,'BG 092021'!B:D,3,FALSE),0),0)</f>
        <v>0</v>
      </c>
      <c r="H595" s="58"/>
      <c r="I595" s="58">
        <f>IF(F595="I",IFERROR(VLOOKUP(C595,'BG 092021'!B:F,5,FALSE),0),0)</f>
        <v>0</v>
      </c>
      <c r="J595" s="58"/>
      <c r="K595" s="70">
        <v>0</v>
      </c>
      <c r="L595" s="58"/>
      <c r="M595" s="58">
        <v>0</v>
      </c>
      <c r="N595" s="58"/>
      <c r="O595" s="70"/>
      <c r="P595" s="58"/>
      <c r="Q595" s="58"/>
      <c r="R595" s="58"/>
    </row>
    <row r="596" spans="1:18" ht="12" customHeight="1">
      <c r="A596" s="511" t="s">
        <v>8</v>
      </c>
      <c r="B596" s="511"/>
      <c r="C596" s="524">
        <v>2130111102</v>
      </c>
      <c r="D596" s="511" t="s">
        <v>740</v>
      </c>
      <c r="E596" s="57" t="s">
        <v>6</v>
      </c>
      <c r="F596" s="57" t="s">
        <v>199</v>
      </c>
      <c r="G596" s="70">
        <f>IF(F596="I",IFERROR(VLOOKUP(C596,'BG 092021'!B:D,3,FALSE),0),0)</f>
        <v>0</v>
      </c>
      <c r="H596" s="58"/>
      <c r="I596" s="58">
        <f>IF(F596="I",IFERROR(VLOOKUP(C596,'BG 092021'!B:F,5,FALSE),0),0)</f>
        <v>0</v>
      </c>
      <c r="J596" s="58"/>
      <c r="K596" s="70">
        <v>0</v>
      </c>
      <c r="L596" s="58"/>
      <c r="M596" s="58">
        <v>0</v>
      </c>
      <c r="N596" s="58"/>
      <c r="O596" s="70"/>
      <c r="P596" s="58"/>
      <c r="Q596" s="58"/>
      <c r="R596" s="58"/>
    </row>
    <row r="597" spans="1:18" ht="12" customHeight="1">
      <c r="A597" s="511" t="s">
        <v>8</v>
      </c>
      <c r="B597" s="511"/>
      <c r="C597" s="524">
        <v>21301112</v>
      </c>
      <c r="D597" s="511" t="s">
        <v>741</v>
      </c>
      <c r="E597" s="57" t="s">
        <v>6</v>
      </c>
      <c r="F597" s="57" t="s">
        <v>198</v>
      </c>
      <c r="G597" s="70">
        <f>IF(F597="I",IFERROR(VLOOKUP(C597,'BG 092021'!B:D,3,FALSE),0),0)</f>
        <v>0</v>
      </c>
      <c r="H597" s="58"/>
      <c r="I597" s="58">
        <f>IF(F597="I",IFERROR(VLOOKUP(C597,'BG 092021'!B:F,5,FALSE),0),0)</f>
        <v>0</v>
      </c>
      <c r="J597" s="58"/>
      <c r="K597" s="70">
        <v>0</v>
      </c>
      <c r="L597" s="58"/>
      <c r="M597" s="58">
        <v>0</v>
      </c>
      <c r="N597" s="58"/>
      <c r="O597" s="70"/>
      <c r="P597" s="58"/>
      <c r="Q597" s="58"/>
      <c r="R597" s="58"/>
    </row>
    <row r="598" spans="1:18" ht="12" customHeight="1">
      <c r="A598" s="511" t="s">
        <v>8</v>
      </c>
      <c r="B598" s="511"/>
      <c r="C598" s="524">
        <v>2130111201</v>
      </c>
      <c r="D598" s="511" t="s">
        <v>64</v>
      </c>
      <c r="E598" s="57" t="s">
        <v>147</v>
      </c>
      <c r="F598" s="57" t="s">
        <v>199</v>
      </c>
      <c r="G598" s="70">
        <f>IF(F598="I",IFERROR(VLOOKUP(C598,'BG 092021'!B:D,3,FALSE),0),0)</f>
        <v>0</v>
      </c>
      <c r="H598" s="58"/>
      <c r="I598" s="58">
        <f>IF(F598="I",IFERROR(VLOOKUP(C598,'BG 092021'!B:F,5,FALSE),0),0)</f>
        <v>0</v>
      </c>
      <c r="J598" s="58"/>
      <c r="K598" s="70">
        <v>0</v>
      </c>
      <c r="L598" s="58"/>
      <c r="M598" s="58">
        <v>0</v>
      </c>
      <c r="N598" s="58"/>
      <c r="O598" s="70"/>
      <c r="P598" s="58"/>
      <c r="Q598" s="58"/>
      <c r="R598" s="58"/>
    </row>
    <row r="599" spans="1:18" ht="12" customHeight="1">
      <c r="A599" s="511" t="s">
        <v>8</v>
      </c>
      <c r="B599" s="511"/>
      <c r="C599" s="524">
        <v>2130111202</v>
      </c>
      <c r="D599" s="511" t="s">
        <v>740</v>
      </c>
      <c r="E599" s="57" t="s">
        <v>6</v>
      </c>
      <c r="F599" s="57" t="s">
        <v>199</v>
      </c>
      <c r="G599" s="70">
        <f>IF(F599="I",IFERROR(VLOOKUP(C599,'BG 092021'!B:D,3,FALSE),0),0)</f>
        <v>0</v>
      </c>
      <c r="H599" s="58"/>
      <c r="I599" s="58">
        <f>IF(F599="I",IFERROR(VLOOKUP(C599,'BG 092021'!B:F,5,FALSE),0),0)</f>
        <v>0</v>
      </c>
      <c r="J599" s="58"/>
      <c r="K599" s="70">
        <v>0</v>
      </c>
      <c r="L599" s="58"/>
      <c r="M599" s="58">
        <v>0</v>
      </c>
      <c r="N599" s="58"/>
      <c r="O599" s="70"/>
      <c r="P599" s="58"/>
      <c r="Q599" s="58"/>
      <c r="R599" s="58"/>
    </row>
    <row r="600" spans="1:18" ht="12" customHeight="1">
      <c r="A600" s="511" t="s">
        <v>8</v>
      </c>
      <c r="B600" s="511"/>
      <c r="C600" s="524">
        <v>2130112</v>
      </c>
      <c r="D600" s="511" t="s">
        <v>742</v>
      </c>
      <c r="E600" s="57" t="s">
        <v>6</v>
      </c>
      <c r="F600" s="57" t="s">
        <v>198</v>
      </c>
      <c r="G600" s="70">
        <f>IF(F600="I",IFERROR(VLOOKUP(C600,'BG 092021'!B:D,3,FALSE),0),0)</f>
        <v>0</v>
      </c>
      <c r="H600" s="58"/>
      <c r="I600" s="58">
        <f>IF(F600="I",IFERROR(VLOOKUP(C600,'BG 092021'!B:F,5,FALSE),0),0)</f>
        <v>0</v>
      </c>
      <c r="J600" s="58"/>
      <c r="K600" s="70">
        <v>0</v>
      </c>
      <c r="L600" s="58"/>
      <c r="M600" s="58">
        <v>0</v>
      </c>
      <c r="N600" s="58"/>
      <c r="O600" s="70"/>
      <c r="P600" s="58"/>
      <c r="Q600" s="58"/>
      <c r="R600" s="58"/>
    </row>
    <row r="601" spans="1:18" ht="12" customHeight="1">
      <c r="A601" s="511" t="s">
        <v>8</v>
      </c>
      <c r="B601" s="511"/>
      <c r="C601" s="524">
        <v>21301121</v>
      </c>
      <c r="D601" s="511" t="s">
        <v>739</v>
      </c>
      <c r="E601" s="57" t="s">
        <v>6</v>
      </c>
      <c r="F601" s="57" t="s">
        <v>198</v>
      </c>
      <c r="G601" s="70">
        <f>IF(F601="I",IFERROR(VLOOKUP(C601,'BG 092021'!B:D,3,FALSE),0),0)</f>
        <v>0</v>
      </c>
      <c r="H601" s="58"/>
      <c r="I601" s="58">
        <f>IF(F601="I",IFERROR(VLOOKUP(C601,'BG 092021'!B:F,5,FALSE),0),0)</f>
        <v>0</v>
      </c>
      <c r="J601" s="58"/>
      <c r="K601" s="70">
        <v>0</v>
      </c>
      <c r="L601" s="58"/>
      <c r="M601" s="58">
        <v>0</v>
      </c>
      <c r="N601" s="58"/>
      <c r="O601" s="70"/>
      <c r="P601" s="58"/>
      <c r="Q601" s="58"/>
      <c r="R601" s="58"/>
    </row>
    <row r="602" spans="1:18" ht="12" customHeight="1">
      <c r="A602" s="511" t="s">
        <v>8</v>
      </c>
      <c r="B602" s="511"/>
      <c r="C602" s="524">
        <v>2130112101</v>
      </c>
      <c r="D602" s="511" t="s">
        <v>64</v>
      </c>
      <c r="E602" s="57" t="s">
        <v>6</v>
      </c>
      <c r="F602" s="57" t="s">
        <v>199</v>
      </c>
      <c r="G602" s="70">
        <f>IF(F602="I",IFERROR(VLOOKUP(C602,'BG 092021'!B:D,3,FALSE),0),0)</f>
        <v>0</v>
      </c>
      <c r="H602" s="58"/>
      <c r="I602" s="58">
        <f>IF(F602="I",IFERROR(VLOOKUP(C602,'BG 092021'!B:F,5,FALSE),0),0)</f>
        <v>0</v>
      </c>
      <c r="J602" s="58"/>
      <c r="K602" s="70">
        <v>0</v>
      </c>
      <c r="L602" s="58"/>
      <c r="M602" s="58">
        <v>0</v>
      </c>
      <c r="N602" s="58"/>
      <c r="O602" s="70"/>
      <c r="P602" s="58"/>
      <c r="Q602" s="58"/>
      <c r="R602" s="58"/>
    </row>
    <row r="603" spans="1:18" ht="12" customHeight="1">
      <c r="A603" s="511" t="s">
        <v>8</v>
      </c>
      <c r="B603" s="511"/>
      <c r="C603" s="524">
        <v>2130112102</v>
      </c>
      <c r="D603" s="511" t="s">
        <v>740</v>
      </c>
      <c r="E603" s="57" t="s">
        <v>6</v>
      </c>
      <c r="F603" s="57" t="s">
        <v>199</v>
      </c>
      <c r="G603" s="70">
        <f>IF(F603="I",IFERROR(VLOOKUP(C603,'BG 092021'!B:D,3,FALSE),0),0)</f>
        <v>0</v>
      </c>
      <c r="H603" s="58"/>
      <c r="I603" s="58">
        <f>IF(F603="I",IFERROR(VLOOKUP(C603,'BG 092021'!B:F,5,FALSE),0),0)</f>
        <v>0</v>
      </c>
      <c r="J603" s="58"/>
      <c r="K603" s="70">
        <v>0</v>
      </c>
      <c r="L603" s="58"/>
      <c r="M603" s="58">
        <v>0</v>
      </c>
      <c r="N603" s="58"/>
      <c r="O603" s="70"/>
      <c r="P603" s="58"/>
      <c r="Q603" s="58"/>
      <c r="R603" s="58"/>
    </row>
    <row r="604" spans="1:18" ht="12" customHeight="1">
      <c r="A604" s="511" t="s">
        <v>8</v>
      </c>
      <c r="B604" s="511"/>
      <c r="C604" s="524">
        <v>21301122</v>
      </c>
      <c r="D604" s="511" t="s">
        <v>741</v>
      </c>
      <c r="E604" s="57" t="s">
        <v>6</v>
      </c>
      <c r="F604" s="57" t="s">
        <v>198</v>
      </c>
      <c r="G604" s="70">
        <f>IF(F604="I",IFERROR(VLOOKUP(C604,'BG 092021'!B:D,3,FALSE),0),0)</f>
        <v>0</v>
      </c>
      <c r="H604" s="58"/>
      <c r="I604" s="58">
        <f>IF(F604="I",IFERROR(VLOOKUP(C604,'BG 092021'!B:F,5,FALSE),0),0)</f>
        <v>0</v>
      </c>
      <c r="J604" s="58"/>
      <c r="K604" s="70">
        <v>0</v>
      </c>
      <c r="L604" s="58"/>
      <c r="M604" s="58">
        <v>0</v>
      </c>
      <c r="N604" s="58"/>
      <c r="O604" s="70"/>
      <c r="P604" s="58"/>
      <c r="Q604" s="58"/>
      <c r="R604" s="58"/>
    </row>
    <row r="605" spans="1:18" ht="12" customHeight="1">
      <c r="A605" s="511" t="s">
        <v>8</v>
      </c>
      <c r="B605" s="511"/>
      <c r="C605" s="524">
        <v>2130112201</v>
      </c>
      <c r="D605" s="511" t="s">
        <v>64</v>
      </c>
      <c r="E605" s="57" t="s">
        <v>6</v>
      </c>
      <c r="F605" s="57" t="s">
        <v>199</v>
      </c>
      <c r="G605" s="70">
        <f>IF(F605="I",IFERROR(VLOOKUP(C605,'BG 092021'!B:D,3,FALSE),0),0)</f>
        <v>0</v>
      </c>
      <c r="H605" s="58"/>
      <c r="I605" s="58">
        <f>IF(F605="I",IFERROR(VLOOKUP(C605,'BG 092021'!B:F,5,FALSE),0),0)</f>
        <v>0</v>
      </c>
      <c r="J605" s="58"/>
      <c r="K605" s="70">
        <v>0</v>
      </c>
      <c r="L605" s="58"/>
      <c r="M605" s="58">
        <v>0</v>
      </c>
      <c r="N605" s="58"/>
      <c r="O605" s="70"/>
      <c r="P605" s="58"/>
      <c r="Q605" s="58"/>
      <c r="R605" s="58"/>
    </row>
    <row r="606" spans="1:18" ht="12" customHeight="1">
      <c r="A606" s="511" t="s">
        <v>8</v>
      </c>
      <c r="B606" s="511"/>
      <c r="C606" s="524">
        <v>2130112202</v>
      </c>
      <c r="D606" s="511" t="s">
        <v>740</v>
      </c>
      <c r="E606" s="57" t="s">
        <v>6</v>
      </c>
      <c r="F606" s="57" t="s">
        <v>199</v>
      </c>
      <c r="G606" s="70">
        <f>IF(F606="I",IFERROR(VLOOKUP(C606,'BG 092021'!B:D,3,FALSE),0),0)</f>
        <v>0</v>
      </c>
      <c r="H606" s="58"/>
      <c r="I606" s="58">
        <f>IF(F606="I",IFERROR(VLOOKUP(C606,'BG 092021'!B:F,5,FALSE),0),0)</f>
        <v>0</v>
      </c>
      <c r="J606" s="58"/>
      <c r="K606" s="70">
        <v>0</v>
      </c>
      <c r="L606" s="58"/>
      <c r="M606" s="58">
        <v>0</v>
      </c>
      <c r="N606" s="58"/>
      <c r="O606" s="70"/>
      <c r="P606" s="58"/>
      <c r="Q606" s="58"/>
      <c r="R606" s="58"/>
    </row>
    <row r="607" spans="1:18" ht="12" customHeight="1">
      <c r="A607" s="511" t="s">
        <v>8</v>
      </c>
      <c r="B607" s="511"/>
      <c r="C607" s="524">
        <v>21302</v>
      </c>
      <c r="D607" s="511" t="s">
        <v>743</v>
      </c>
      <c r="E607" s="57" t="s">
        <v>6</v>
      </c>
      <c r="F607" s="57" t="s">
        <v>198</v>
      </c>
      <c r="G607" s="70">
        <f>IF(F607="I",IFERROR(VLOOKUP(C607,'BG 092021'!B:D,3,FALSE),0),0)</f>
        <v>0</v>
      </c>
      <c r="H607" s="58"/>
      <c r="I607" s="58">
        <f>IF(F607="I",IFERROR(VLOOKUP(C607,'BG 092021'!B:F,5,FALSE),0),0)</f>
        <v>0</v>
      </c>
      <c r="J607" s="58"/>
      <c r="K607" s="70">
        <v>0</v>
      </c>
      <c r="L607" s="58"/>
      <c r="M607" s="58">
        <v>0</v>
      </c>
      <c r="N607" s="58"/>
      <c r="O607" s="70"/>
      <c r="P607" s="58"/>
      <c r="Q607" s="58"/>
      <c r="R607" s="58"/>
    </row>
    <row r="608" spans="1:18" ht="12" customHeight="1">
      <c r="A608" s="511" t="s">
        <v>8</v>
      </c>
      <c r="B608" s="511"/>
      <c r="C608" s="524">
        <v>213021</v>
      </c>
      <c r="D608" s="511" t="s">
        <v>743</v>
      </c>
      <c r="E608" s="57" t="s">
        <v>6</v>
      </c>
      <c r="F608" s="57" t="s">
        <v>198</v>
      </c>
      <c r="G608" s="70">
        <f>IF(F608="I",IFERROR(VLOOKUP(C608,'BG 092021'!B:D,3,FALSE),0),0)</f>
        <v>0</v>
      </c>
      <c r="H608" s="58"/>
      <c r="I608" s="58">
        <f>IF(F608="I",IFERROR(VLOOKUP(C608,'BG 092021'!B:F,5,FALSE),0),0)</f>
        <v>0</v>
      </c>
      <c r="J608" s="58"/>
      <c r="K608" s="70">
        <v>0</v>
      </c>
      <c r="L608" s="58"/>
      <c r="M608" s="58">
        <v>0</v>
      </c>
      <c r="N608" s="58"/>
      <c r="O608" s="70"/>
      <c r="P608" s="58"/>
      <c r="Q608" s="58"/>
      <c r="R608" s="58"/>
    </row>
    <row r="609" spans="1:18" ht="12" customHeight="1">
      <c r="A609" s="511" t="s">
        <v>8</v>
      </c>
      <c r="B609" s="511"/>
      <c r="C609" s="524">
        <v>2130211</v>
      </c>
      <c r="D609" s="511" t="s">
        <v>744</v>
      </c>
      <c r="E609" s="57" t="s">
        <v>6</v>
      </c>
      <c r="F609" s="57" t="s">
        <v>198</v>
      </c>
      <c r="G609" s="70">
        <f>IF(F609="I",IFERROR(VLOOKUP(C609,'BG 092021'!B:D,3,FALSE),0),0)</f>
        <v>0</v>
      </c>
      <c r="H609" s="58"/>
      <c r="I609" s="58">
        <f>IF(F609="I",IFERROR(VLOOKUP(C609,'BG 092021'!B:F,5,FALSE),0),0)</f>
        <v>0</v>
      </c>
      <c r="J609" s="58"/>
      <c r="K609" s="70">
        <v>0</v>
      </c>
      <c r="L609" s="58"/>
      <c r="M609" s="58">
        <v>0</v>
      </c>
      <c r="N609" s="58"/>
      <c r="O609" s="70"/>
      <c r="P609" s="58"/>
      <c r="Q609" s="58"/>
      <c r="R609" s="58"/>
    </row>
    <row r="610" spans="1:18" ht="12" customHeight="1">
      <c r="A610" s="511" t="s">
        <v>8</v>
      </c>
      <c r="B610" s="511"/>
      <c r="C610" s="524">
        <v>21302111</v>
      </c>
      <c r="D610" s="511" t="s">
        <v>744</v>
      </c>
      <c r="E610" s="57" t="s">
        <v>6</v>
      </c>
      <c r="F610" s="57" t="s">
        <v>198</v>
      </c>
      <c r="G610" s="70">
        <f>IF(F610="I",IFERROR(VLOOKUP(C610,'BG 092021'!B:D,3,FALSE),0),0)</f>
        <v>0</v>
      </c>
      <c r="H610" s="58"/>
      <c r="I610" s="58">
        <f>IF(F610="I",IFERROR(VLOOKUP(C610,'BG 092021'!B:F,5,FALSE),0),0)</f>
        <v>0</v>
      </c>
      <c r="J610" s="58"/>
      <c r="K610" s="70">
        <v>0</v>
      </c>
      <c r="L610" s="58"/>
      <c r="M610" s="58">
        <v>0</v>
      </c>
      <c r="N610" s="58"/>
      <c r="O610" s="70"/>
      <c r="P610" s="58"/>
      <c r="Q610" s="58"/>
      <c r="R610" s="58"/>
    </row>
    <row r="611" spans="1:18" ht="12" customHeight="1">
      <c r="A611" s="511" t="s">
        <v>8</v>
      </c>
      <c r="B611" s="511"/>
      <c r="C611" s="524">
        <v>2130211101</v>
      </c>
      <c r="D611" s="511" t="s">
        <v>745</v>
      </c>
      <c r="E611" s="57" t="s">
        <v>6</v>
      </c>
      <c r="F611" s="57" t="s">
        <v>199</v>
      </c>
      <c r="G611" s="70">
        <f>IF(F611="I",IFERROR(VLOOKUP(C611,'BG 092021'!B:D,3,FALSE),0),0)</f>
        <v>0</v>
      </c>
      <c r="H611" s="58"/>
      <c r="I611" s="58">
        <f>IF(F611="I",IFERROR(VLOOKUP(C611,'BG 092021'!B:F,5,FALSE),0),0)</f>
        <v>0</v>
      </c>
      <c r="J611" s="58"/>
      <c r="K611" s="70">
        <v>0</v>
      </c>
      <c r="L611" s="58"/>
      <c r="M611" s="58">
        <v>0</v>
      </c>
      <c r="N611" s="58"/>
      <c r="O611" s="70"/>
      <c r="P611" s="58"/>
      <c r="Q611" s="58"/>
      <c r="R611" s="58"/>
    </row>
    <row r="612" spans="1:18" ht="12" customHeight="1">
      <c r="A612" s="511" t="s">
        <v>8</v>
      </c>
      <c r="B612" s="511"/>
      <c r="C612" s="524">
        <v>2130211102</v>
      </c>
      <c r="D612" s="511" t="s">
        <v>746</v>
      </c>
      <c r="E612" s="57" t="s">
        <v>147</v>
      </c>
      <c r="F612" s="57" t="s">
        <v>199</v>
      </c>
      <c r="G612" s="70">
        <f>IF(F612="I",IFERROR(VLOOKUP(C612,'BG 092021'!B:D,3,FALSE),0),0)</f>
        <v>0</v>
      </c>
      <c r="H612" s="58"/>
      <c r="I612" s="58">
        <f>IF(F612="I",IFERROR(VLOOKUP(C612,'BG 092021'!B:F,5,FALSE),0),0)</f>
        <v>0</v>
      </c>
      <c r="J612" s="58"/>
      <c r="K612" s="70">
        <v>0</v>
      </c>
      <c r="L612" s="58"/>
      <c r="M612" s="58">
        <v>0</v>
      </c>
      <c r="N612" s="58"/>
      <c r="O612" s="70"/>
      <c r="P612" s="58"/>
      <c r="Q612" s="58"/>
      <c r="R612" s="58"/>
    </row>
    <row r="613" spans="1:18" ht="12" customHeight="1">
      <c r="A613" s="511" t="s">
        <v>8</v>
      </c>
      <c r="B613" s="511"/>
      <c r="C613" s="524">
        <v>2130212</v>
      </c>
      <c r="D613" s="511" t="s">
        <v>747</v>
      </c>
      <c r="E613" s="57" t="s">
        <v>6</v>
      </c>
      <c r="F613" s="57" t="s">
        <v>198</v>
      </c>
      <c r="G613" s="70">
        <f>IF(F613="I",IFERROR(VLOOKUP(C613,'BG 092021'!B:D,3,FALSE),0),0)</f>
        <v>0</v>
      </c>
      <c r="H613" s="58"/>
      <c r="I613" s="58">
        <f>IF(F613="I",IFERROR(VLOOKUP(C613,'BG 092021'!B:F,5,FALSE),0),0)</f>
        <v>0</v>
      </c>
      <c r="J613" s="58"/>
      <c r="K613" s="70">
        <v>0</v>
      </c>
      <c r="L613" s="58"/>
      <c r="M613" s="58">
        <v>0</v>
      </c>
      <c r="N613" s="58"/>
      <c r="O613" s="70"/>
      <c r="P613" s="58"/>
      <c r="Q613" s="58"/>
      <c r="R613" s="58"/>
    </row>
    <row r="614" spans="1:18" ht="12" customHeight="1">
      <c r="A614" s="511" t="s">
        <v>8</v>
      </c>
      <c r="B614" s="511"/>
      <c r="C614" s="524">
        <v>21302121</v>
      </c>
      <c r="D614" s="511" t="s">
        <v>748</v>
      </c>
      <c r="E614" s="57" t="s">
        <v>6</v>
      </c>
      <c r="F614" s="57" t="s">
        <v>198</v>
      </c>
      <c r="G614" s="70">
        <f>IF(F614="I",IFERROR(VLOOKUP(C614,'BG 092021'!B:D,3,FALSE),0),0)</f>
        <v>0</v>
      </c>
      <c r="H614" s="58"/>
      <c r="I614" s="58">
        <f>IF(F614="I",IFERROR(VLOOKUP(C614,'BG 092021'!B:F,5,FALSE),0),0)</f>
        <v>0</v>
      </c>
      <c r="J614" s="58"/>
      <c r="K614" s="70">
        <v>0</v>
      </c>
      <c r="L614" s="58"/>
      <c r="M614" s="58">
        <v>0</v>
      </c>
      <c r="N614" s="58"/>
      <c r="O614" s="70"/>
      <c r="P614" s="58"/>
      <c r="Q614" s="58"/>
      <c r="R614" s="58"/>
    </row>
    <row r="615" spans="1:18" ht="12" customHeight="1">
      <c r="A615" s="511" t="s">
        <v>8</v>
      </c>
      <c r="B615" s="511"/>
      <c r="C615" s="524">
        <v>2130212101</v>
      </c>
      <c r="D615" s="511" t="s">
        <v>748</v>
      </c>
      <c r="E615" s="57" t="s">
        <v>6</v>
      </c>
      <c r="F615" s="57" t="s">
        <v>199</v>
      </c>
      <c r="G615" s="70">
        <f>IF(F615="I",IFERROR(VLOOKUP(C615,'BG 092021'!B:D,3,FALSE),0),0)</f>
        <v>0</v>
      </c>
      <c r="H615" s="58"/>
      <c r="I615" s="58">
        <f>IF(F615="I",IFERROR(VLOOKUP(C615,'BG 092021'!B:F,5,FALSE),0),0)</f>
        <v>0</v>
      </c>
      <c r="J615" s="58"/>
      <c r="K615" s="70">
        <v>0</v>
      </c>
      <c r="L615" s="58"/>
      <c r="M615" s="58">
        <v>0</v>
      </c>
      <c r="N615" s="58"/>
      <c r="O615" s="70"/>
      <c r="P615" s="58"/>
      <c r="Q615" s="58"/>
      <c r="R615" s="58"/>
    </row>
    <row r="616" spans="1:18" ht="12" customHeight="1">
      <c r="A616" s="511" t="s">
        <v>8</v>
      </c>
      <c r="B616" s="511"/>
      <c r="C616" s="524">
        <v>2130212102</v>
      </c>
      <c r="D616" s="511" t="s">
        <v>748</v>
      </c>
      <c r="E616" s="57" t="s">
        <v>6</v>
      </c>
      <c r="F616" s="57" t="s">
        <v>199</v>
      </c>
      <c r="G616" s="70">
        <f>IF(F616="I",IFERROR(VLOOKUP(C616,'BG 092021'!B:D,3,FALSE),0),0)</f>
        <v>0</v>
      </c>
      <c r="H616" s="58"/>
      <c r="I616" s="58">
        <f>IF(F616="I",IFERROR(VLOOKUP(C616,'BG 092021'!B:F,5,FALSE),0),0)</f>
        <v>0</v>
      </c>
      <c r="J616" s="58"/>
      <c r="K616" s="70">
        <v>0</v>
      </c>
      <c r="L616" s="58"/>
      <c r="M616" s="58">
        <v>0</v>
      </c>
      <c r="N616" s="58"/>
      <c r="O616" s="70"/>
      <c r="P616" s="58"/>
      <c r="Q616" s="58"/>
      <c r="R616" s="58"/>
    </row>
    <row r="617" spans="1:18" ht="12" customHeight="1">
      <c r="A617" s="511" t="s">
        <v>8</v>
      </c>
      <c r="B617" s="511"/>
      <c r="C617" s="524">
        <v>21302122</v>
      </c>
      <c r="D617" s="511" t="s">
        <v>749</v>
      </c>
      <c r="E617" s="57" t="s">
        <v>6</v>
      </c>
      <c r="F617" s="57" t="s">
        <v>198</v>
      </c>
      <c r="G617" s="70">
        <f>IF(F617="I",IFERROR(VLOOKUP(C617,'BG 092021'!B:D,3,FALSE),0),0)</f>
        <v>0</v>
      </c>
      <c r="H617" s="58"/>
      <c r="I617" s="58">
        <f>IF(F617="I",IFERROR(VLOOKUP(C617,'BG 092021'!B:F,5,FALSE),0),0)</f>
        <v>0</v>
      </c>
      <c r="J617" s="58"/>
      <c r="K617" s="70">
        <v>0</v>
      </c>
      <c r="L617" s="58"/>
      <c r="M617" s="58">
        <v>0</v>
      </c>
      <c r="N617" s="58"/>
      <c r="O617" s="70"/>
      <c r="P617" s="58"/>
      <c r="Q617" s="58"/>
      <c r="R617" s="58"/>
    </row>
    <row r="618" spans="1:18" ht="12" customHeight="1">
      <c r="A618" s="511" t="s">
        <v>8</v>
      </c>
      <c r="B618" s="511"/>
      <c r="C618" s="524">
        <v>2130212201</v>
      </c>
      <c r="D618" s="511" t="s">
        <v>749</v>
      </c>
      <c r="E618" s="57" t="s">
        <v>6</v>
      </c>
      <c r="F618" s="57" t="s">
        <v>199</v>
      </c>
      <c r="G618" s="70">
        <f>IF(F618="I",IFERROR(VLOOKUP(C618,'BG 092021'!B:D,3,FALSE),0),0)</f>
        <v>0</v>
      </c>
      <c r="H618" s="58"/>
      <c r="I618" s="58">
        <f>IF(F618="I",IFERROR(VLOOKUP(C618,'BG 092021'!B:F,5,FALSE),0),0)</f>
        <v>0</v>
      </c>
      <c r="J618" s="58"/>
      <c r="K618" s="70">
        <v>0</v>
      </c>
      <c r="L618" s="58"/>
      <c r="M618" s="58">
        <v>0</v>
      </c>
      <c r="N618" s="58"/>
      <c r="O618" s="70"/>
      <c r="P618" s="58"/>
      <c r="Q618" s="58"/>
      <c r="R618" s="58"/>
    </row>
    <row r="619" spans="1:18" ht="12" customHeight="1">
      <c r="A619" s="511" t="s">
        <v>8</v>
      </c>
      <c r="B619" s="511"/>
      <c r="C619" s="524">
        <v>2130212202</v>
      </c>
      <c r="D619" s="511" t="s">
        <v>749</v>
      </c>
      <c r="E619" s="57" t="s">
        <v>6</v>
      </c>
      <c r="F619" s="57" t="s">
        <v>199</v>
      </c>
      <c r="G619" s="70">
        <f>IF(F619="I",IFERROR(VLOOKUP(C619,'BG 092021'!B:D,3,FALSE),0),0)</f>
        <v>0</v>
      </c>
      <c r="H619" s="58"/>
      <c r="I619" s="58">
        <f>IF(F619="I",IFERROR(VLOOKUP(C619,'BG 092021'!B:F,5,FALSE),0),0)</f>
        <v>0</v>
      </c>
      <c r="J619" s="58"/>
      <c r="K619" s="70">
        <v>0</v>
      </c>
      <c r="L619" s="58"/>
      <c r="M619" s="58">
        <v>0</v>
      </c>
      <c r="N619" s="58"/>
      <c r="O619" s="70"/>
      <c r="P619" s="58"/>
      <c r="Q619" s="58"/>
      <c r="R619" s="58"/>
    </row>
    <row r="620" spans="1:18" ht="12" customHeight="1">
      <c r="A620" s="511" t="s">
        <v>8</v>
      </c>
      <c r="B620" s="511"/>
      <c r="C620" s="524">
        <v>21303</v>
      </c>
      <c r="D620" s="511" t="s">
        <v>117</v>
      </c>
      <c r="E620" s="57" t="s">
        <v>6</v>
      </c>
      <c r="F620" s="57" t="s">
        <v>198</v>
      </c>
      <c r="G620" s="70">
        <f>IF(F620="I",IFERROR(VLOOKUP(C620,'BG 092021'!B:D,3,FALSE),0),0)</f>
        <v>0</v>
      </c>
      <c r="H620" s="58"/>
      <c r="I620" s="58">
        <f>IF(F620="I",IFERROR(VLOOKUP(C620,'BG 092021'!B:F,5,FALSE),0),0)</f>
        <v>0</v>
      </c>
      <c r="J620" s="58"/>
      <c r="K620" s="70">
        <v>0</v>
      </c>
      <c r="L620" s="58"/>
      <c r="M620" s="58">
        <v>0</v>
      </c>
      <c r="N620" s="58"/>
      <c r="O620" s="70"/>
      <c r="P620" s="58"/>
      <c r="Q620" s="58"/>
      <c r="R620" s="58"/>
    </row>
    <row r="621" spans="1:18" ht="12" customHeight="1">
      <c r="A621" s="511" t="s">
        <v>8</v>
      </c>
      <c r="B621" s="511"/>
      <c r="C621" s="524">
        <v>213031</v>
      </c>
      <c r="D621" s="511" t="s">
        <v>750</v>
      </c>
      <c r="E621" s="57" t="s">
        <v>6</v>
      </c>
      <c r="F621" s="57" t="s">
        <v>198</v>
      </c>
      <c r="G621" s="70">
        <f>IF(F621="I",IFERROR(VLOOKUP(C621,'BG 092021'!B:D,3,FALSE),0),0)</f>
        <v>0</v>
      </c>
      <c r="H621" s="58"/>
      <c r="I621" s="58">
        <f>IF(F621="I",IFERROR(VLOOKUP(C621,'BG 092021'!B:F,5,FALSE),0),0)</f>
        <v>0</v>
      </c>
      <c r="J621" s="58"/>
      <c r="K621" s="70">
        <v>0</v>
      </c>
      <c r="L621" s="58"/>
      <c r="M621" s="58">
        <v>0</v>
      </c>
      <c r="N621" s="58"/>
      <c r="O621" s="70"/>
      <c r="P621" s="58"/>
      <c r="Q621" s="58"/>
      <c r="R621" s="58"/>
    </row>
    <row r="622" spans="1:18" ht="12" customHeight="1">
      <c r="A622" s="511" t="s">
        <v>8</v>
      </c>
      <c r="B622" s="511"/>
      <c r="C622" s="524">
        <v>2130311</v>
      </c>
      <c r="D622" s="511" t="s">
        <v>751</v>
      </c>
      <c r="E622" s="57" t="s">
        <v>6</v>
      </c>
      <c r="F622" s="57" t="s">
        <v>198</v>
      </c>
      <c r="G622" s="70">
        <f>IF(F622="I",IFERROR(VLOOKUP(C622,'BG 092021'!B:D,3,FALSE),0),0)</f>
        <v>0</v>
      </c>
      <c r="H622" s="58"/>
      <c r="I622" s="58">
        <f>IF(F622="I",IFERROR(VLOOKUP(C622,'BG 092021'!B:F,5,FALSE),0),0)</f>
        <v>0</v>
      </c>
      <c r="J622" s="58"/>
      <c r="K622" s="70">
        <v>0</v>
      </c>
      <c r="L622" s="58"/>
      <c r="M622" s="58">
        <v>0</v>
      </c>
      <c r="N622" s="58"/>
      <c r="O622" s="70"/>
      <c r="P622" s="58"/>
      <c r="Q622" s="58"/>
      <c r="R622" s="58"/>
    </row>
    <row r="623" spans="1:18" ht="12" customHeight="1">
      <c r="A623" s="511" t="s">
        <v>8</v>
      </c>
      <c r="B623" s="511"/>
      <c r="C623" s="524">
        <v>21303111</v>
      </c>
      <c r="D623" s="511" t="s">
        <v>752</v>
      </c>
      <c r="E623" s="57" t="s">
        <v>6</v>
      </c>
      <c r="F623" s="57" t="s">
        <v>198</v>
      </c>
      <c r="G623" s="70">
        <f>IF(F623="I",IFERROR(VLOOKUP(C623,'BG 092021'!B:D,3,FALSE),0),0)</f>
        <v>0</v>
      </c>
      <c r="H623" s="58"/>
      <c r="I623" s="58">
        <f>IF(F623="I",IFERROR(VLOOKUP(C623,'BG 092021'!B:F,5,FALSE),0),0)</f>
        <v>0</v>
      </c>
      <c r="J623" s="58"/>
      <c r="K623" s="70">
        <v>0</v>
      </c>
      <c r="L623" s="58"/>
      <c r="M623" s="58">
        <v>0</v>
      </c>
      <c r="N623" s="58"/>
      <c r="O623" s="70"/>
      <c r="P623" s="58"/>
      <c r="Q623" s="58"/>
      <c r="R623" s="58"/>
    </row>
    <row r="624" spans="1:18" ht="12" customHeight="1">
      <c r="A624" s="511" t="s">
        <v>8</v>
      </c>
      <c r="B624" s="511" t="s">
        <v>1351</v>
      </c>
      <c r="C624" s="524">
        <v>2130311101</v>
      </c>
      <c r="D624" s="511" t="s">
        <v>753</v>
      </c>
      <c r="E624" s="57" t="s">
        <v>6</v>
      </c>
      <c r="F624" s="57" t="s">
        <v>199</v>
      </c>
      <c r="G624" s="70">
        <f>IF(F624="I",IFERROR(VLOOKUP(C624,'BG 092021'!B:D,3,FALSE),0),0)</f>
        <v>38089219</v>
      </c>
      <c r="H624" s="58"/>
      <c r="I624" s="58">
        <f>IF(F624="I",IFERROR(VLOOKUP(C624,'BG 092021'!B:F,5,FALSE),0),0)</f>
        <v>5505.29</v>
      </c>
      <c r="J624" s="58"/>
      <c r="K624" s="70">
        <v>0</v>
      </c>
      <c r="L624" s="58"/>
      <c r="M624" s="58">
        <v>0</v>
      </c>
      <c r="N624" s="58"/>
      <c r="O624" s="70"/>
      <c r="P624" s="58"/>
      <c r="Q624" s="58"/>
      <c r="R624" s="58"/>
    </row>
    <row r="625" spans="1:18" ht="12" customHeight="1">
      <c r="A625" s="511" t="s">
        <v>8</v>
      </c>
      <c r="B625" s="511"/>
      <c r="C625" s="524">
        <v>2130311102</v>
      </c>
      <c r="D625" s="511" t="s">
        <v>754</v>
      </c>
      <c r="E625" s="57" t="s">
        <v>6</v>
      </c>
      <c r="F625" s="57" t="s">
        <v>199</v>
      </c>
      <c r="G625" s="70">
        <f>IF(F625="I",IFERROR(VLOOKUP(C625,'BG 092021'!B:D,3,FALSE),0),0)</f>
        <v>0</v>
      </c>
      <c r="H625" s="58"/>
      <c r="I625" s="58">
        <f>IF(F625="I",IFERROR(VLOOKUP(C625,'BG 092021'!B:F,5,FALSE),0),0)</f>
        <v>0</v>
      </c>
      <c r="J625" s="58"/>
      <c r="K625" s="70">
        <v>0</v>
      </c>
      <c r="L625" s="58"/>
      <c r="M625" s="58">
        <v>0</v>
      </c>
      <c r="N625" s="58"/>
      <c r="O625" s="70"/>
      <c r="P625" s="58"/>
      <c r="Q625" s="58"/>
      <c r="R625" s="58"/>
    </row>
    <row r="626" spans="1:18" ht="12" customHeight="1">
      <c r="A626" s="511" t="s">
        <v>8</v>
      </c>
      <c r="B626" s="511"/>
      <c r="C626" s="524">
        <v>21303112</v>
      </c>
      <c r="D626" s="511" t="s">
        <v>755</v>
      </c>
      <c r="E626" s="57" t="s">
        <v>6</v>
      </c>
      <c r="F626" s="57" t="s">
        <v>198</v>
      </c>
      <c r="G626" s="70">
        <f>IF(F626="I",IFERROR(VLOOKUP(C626,'BG 092021'!B:D,3,FALSE),0),0)</f>
        <v>0</v>
      </c>
      <c r="H626" s="58"/>
      <c r="I626" s="58">
        <f>IF(F626="I",IFERROR(VLOOKUP(C626,'BG 092021'!B:F,5,FALSE),0),0)</f>
        <v>0</v>
      </c>
      <c r="J626" s="58"/>
      <c r="K626" s="70">
        <v>0</v>
      </c>
      <c r="L626" s="58"/>
      <c r="M626" s="58">
        <v>0</v>
      </c>
      <c r="N626" s="58"/>
      <c r="O626" s="70"/>
      <c r="P626" s="58"/>
      <c r="Q626" s="58"/>
      <c r="R626" s="58"/>
    </row>
    <row r="627" spans="1:18" ht="12" customHeight="1">
      <c r="A627" s="511" t="s">
        <v>8</v>
      </c>
      <c r="B627" s="511" t="s">
        <v>1351</v>
      </c>
      <c r="C627" s="524">
        <v>2130311201</v>
      </c>
      <c r="D627" s="511" t="s">
        <v>756</v>
      </c>
      <c r="E627" s="57" t="s">
        <v>6</v>
      </c>
      <c r="F627" s="57" t="s">
        <v>199</v>
      </c>
      <c r="G627" s="70">
        <f>IF(F627="I",IFERROR(VLOOKUP(C627,'BG 092021'!B:D,3,FALSE),0),0)</f>
        <v>-16336651</v>
      </c>
      <c r="H627" s="58"/>
      <c r="I627" s="58">
        <f>IF(F627="I",IFERROR(VLOOKUP(C627,'BG 092021'!B:F,5,FALSE),0),0)</f>
        <v>-2361.2399999999998</v>
      </c>
      <c r="J627" s="58"/>
      <c r="K627" s="70">
        <v>0</v>
      </c>
      <c r="L627" s="58"/>
      <c r="M627" s="58">
        <v>0</v>
      </c>
      <c r="N627" s="58"/>
      <c r="O627" s="70"/>
      <c r="P627" s="58"/>
      <c r="Q627" s="58"/>
      <c r="R627" s="58"/>
    </row>
    <row r="628" spans="1:18" ht="12" customHeight="1">
      <c r="A628" s="511" t="s">
        <v>8</v>
      </c>
      <c r="B628" s="511"/>
      <c r="C628" s="524">
        <v>2130311202</v>
      </c>
      <c r="D628" s="511" t="s">
        <v>757</v>
      </c>
      <c r="E628" s="57" t="s">
        <v>6</v>
      </c>
      <c r="F628" s="57" t="s">
        <v>199</v>
      </c>
      <c r="G628" s="70">
        <f>IF(F628="I",IFERROR(VLOOKUP(C628,'BG 092021'!B:D,3,FALSE),0),0)</f>
        <v>0</v>
      </c>
      <c r="H628" s="58"/>
      <c r="I628" s="58">
        <f>IF(F628="I",IFERROR(VLOOKUP(C628,'BG 092021'!B:F,5,FALSE),0),0)</f>
        <v>0</v>
      </c>
      <c r="J628" s="58"/>
      <c r="K628" s="70">
        <v>0</v>
      </c>
      <c r="L628" s="58"/>
      <c r="M628" s="58">
        <v>0</v>
      </c>
      <c r="N628" s="58"/>
      <c r="O628" s="70"/>
      <c r="P628" s="58"/>
      <c r="Q628" s="58"/>
      <c r="R628" s="58"/>
    </row>
    <row r="629" spans="1:18" ht="12" customHeight="1">
      <c r="A629" s="511" t="s">
        <v>8</v>
      </c>
      <c r="B629" s="511"/>
      <c r="C629" s="524">
        <v>21303113</v>
      </c>
      <c r="D629" s="511" t="s">
        <v>758</v>
      </c>
      <c r="E629" s="57" t="s">
        <v>6</v>
      </c>
      <c r="F629" s="57" t="s">
        <v>198</v>
      </c>
      <c r="G629" s="70">
        <f>IF(F629="I",IFERROR(VLOOKUP(C629,'BG 092021'!B:D,3,FALSE),0),0)</f>
        <v>0</v>
      </c>
      <c r="H629" s="58"/>
      <c r="I629" s="58">
        <f>IF(F629="I",IFERROR(VLOOKUP(C629,'BG 092021'!B:F,5,FALSE),0),0)</f>
        <v>0</v>
      </c>
      <c r="J629" s="58"/>
      <c r="K629" s="70">
        <v>0</v>
      </c>
      <c r="L629" s="58"/>
      <c r="M629" s="58">
        <v>0</v>
      </c>
      <c r="N629" s="58"/>
      <c r="O629" s="70"/>
      <c r="P629" s="58"/>
      <c r="Q629" s="58"/>
      <c r="R629" s="58"/>
    </row>
    <row r="630" spans="1:18" ht="12" customHeight="1">
      <c r="A630" s="511" t="s">
        <v>8</v>
      </c>
      <c r="B630" s="511" t="s">
        <v>1351</v>
      </c>
      <c r="C630" s="524">
        <v>2130311301</v>
      </c>
      <c r="D630" s="511" t="s">
        <v>759</v>
      </c>
      <c r="E630" s="57" t="s">
        <v>6</v>
      </c>
      <c r="F630" s="57" t="s">
        <v>199</v>
      </c>
      <c r="G630" s="70">
        <f>IF(F630="I",IFERROR(VLOOKUP(C630,'BG 092021'!B:D,3,FALSE),0),0)</f>
        <v>4481112329</v>
      </c>
      <c r="H630" s="58"/>
      <c r="I630" s="58">
        <f>IF(F630="I",IFERROR(VLOOKUP(C630,'BG 092021'!B:F,5,FALSE),0),0)</f>
        <v>647685</v>
      </c>
      <c r="J630" s="58"/>
      <c r="K630" s="70">
        <v>0</v>
      </c>
      <c r="L630" s="58"/>
      <c r="M630" s="58">
        <v>0</v>
      </c>
      <c r="N630" s="58"/>
      <c r="O630" s="70"/>
      <c r="P630" s="58"/>
      <c r="Q630" s="58"/>
      <c r="R630" s="58"/>
    </row>
    <row r="631" spans="1:18" ht="12" customHeight="1">
      <c r="A631" s="511" t="s">
        <v>8</v>
      </c>
      <c r="B631" s="511"/>
      <c r="C631" s="524">
        <v>2130311302</v>
      </c>
      <c r="D631" s="511" t="s">
        <v>760</v>
      </c>
      <c r="E631" s="57" t="s">
        <v>6</v>
      </c>
      <c r="F631" s="57" t="s">
        <v>199</v>
      </c>
      <c r="G631" s="70">
        <f>IF(F631="I",IFERROR(VLOOKUP(C631,'BG 092021'!B:D,3,FALSE),0),0)</f>
        <v>0</v>
      </c>
      <c r="H631" s="58"/>
      <c r="I631" s="58">
        <f>IF(F631="I",IFERROR(VLOOKUP(C631,'BG 092021'!B:F,5,FALSE),0),0)</f>
        <v>0</v>
      </c>
      <c r="J631" s="58"/>
      <c r="K631" s="70">
        <v>0</v>
      </c>
      <c r="L631" s="58"/>
      <c r="M631" s="58">
        <v>0</v>
      </c>
      <c r="N631" s="58"/>
      <c r="O631" s="70"/>
      <c r="P631" s="58"/>
      <c r="Q631" s="58"/>
      <c r="R631" s="58"/>
    </row>
    <row r="632" spans="1:18" ht="12" customHeight="1">
      <c r="A632" s="511" t="s">
        <v>8</v>
      </c>
      <c r="B632" s="511"/>
      <c r="C632" s="524">
        <v>214</v>
      </c>
      <c r="D632" s="511" t="s">
        <v>10</v>
      </c>
      <c r="E632" s="57" t="s">
        <v>6</v>
      </c>
      <c r="F632" s="57" t="s">
        <v>198</v>
      </c>
      <c r="G632" s="70">
        <f>IF(F632="I",IFERROR(VLOOKUP(C632,'BG 092021'!B:D,3,FALSE),0),0)</f>
        <v>0</v>
      </c>
      <c r="H632" s="58"/>
      <c r="I632" s="58">
        <f>IF(F632="I",IFERROR(VLOOKUP(C632,'BG 092021'!B:F,5,FALSE),0),0)</f>
        <v>0</v>
      </c>
      <c r="J632" s="58"/>
      <c r="K632" s="70">
        <v>0</v>
      </c>
      <c r="L632" s="58"/>
      <c r="M632" s="58">
        <v>0</v>
      </c>
      <c r="N632" s="58"/>
      <c r="O632" s="70"/>
      <c r="P632" s="58"/>
      <c r="Q632" s="58"/>
      <c r="R632" s="58"/>
    </row>
    <row r="633" spans="1:18" ht="12" customHeight="1">
      <c r="A633" s="511" t="s">
        <v>8</v>
      </c>
      <c r="B633" s="511"/>
      <c r="C633" s="524">
        <v>21401</v>
      </c>
      <c r="D633" s="511" t="s">
        <v>379</v>
      </c>
      <c r="E633" s="57" t="s">
        <v>6</v>
      </c>
      <c r="F633" s="57" t="s">
        <v>198</v>
      </c>
      <c r="G633" s="70">
        <f>IF(F633="I",IFERROR(VLOOKUP(C633,'BG 092021'!B:D,3,FALSE),0),0)</f>
        <v>0</v>
      </c>
      <c r="H633" s="58"/>
      <c r="I633" s="58">
        <f>IF(F633="I",IFERROR(VLOOKUP(C633,'BG 092021'!B:F,5,FALSE),0),0)</f>
        <v>0</v>
      </c>
      <c r="J633" s="58"/>
      <c r="K633" s="70">
        <v>0</v>
      </c>
      <c r="L633" s="58"/>
      <c r="M633" s="58">
        <v>0</v>
      </c>
      <c r="N633" s="58"/>
      <c r="O633" s="70"/>
      <c r="P633" s="58"/>
      <c r="Q633" s="58"/>
      <c r="R633" s="58"/>
    </row>
    <row r="634" spans="1:18" ht="12" customHeight="1">
      <c r="A634" s="511" t="s">
        <v>8</v>
      </c>
      <c r="B634" s="511"/>
      <c r="C634" s="524">
        <v>214011</v>
      </c>
      <c r="D634" s="511" t="s">
        <v>379</v>
      </c>
      <c r="E634" s="57" t="s">
        <v>6</v>
      </c>
      <c r="F634" s="57" t="s">
        <v>198</v>
      </c>
      <c r="G634" s="70">
        <f>IF(F634="I",IFERROR(VLOOKUP(C634,'BG 092021'!B:D,3,FALSE),0),0)</f>
        <v>0</v>
      </c>
      <c r="H634" s="58"/>
      <c r="I634" s="58">
        <f>IF(F634="I",IFERROR(VLOOKUP(C634,'BG 092021'!B:F,5,FALSE),0),0)</f>
        <v>0</v>
      </c>
      <c r="J634" s="58"/>
      <c r="K634" s="70">
        <v>0</v>
      </c>
      <c r="L634" s="58"/>
      <c r="M634" s="58">
        <v>0</v>
      </c>
      <c r="N634" s="58"/>
      <c r="O634" s="70"/>
      <c r="P634" s="58"/>
      <c r="Q634" s="58"/>
      <c r="R634" s="58"/>
    </row>
    <row r="635" spans="1:18" ht="12" customHeight="1">
      <c r="A635" s="511" t="s">
        <v>8</v>
      </c>
      <c r="B635" s="511"/>
      <c r="C635" s="524">
        <v>2140111</v>
      </c>
      <c r="D635" s="511" t="s">
        <v>379</v>
      </c>
      <c r="E635" s="57" t="s">
        <v>6</v>
      </c>
      <c r="F635" s="57" t="s">
        <v>198</v>
      </c>
      <c r="G635" s="70">
        <f>IF(F635="I",IFERROR(VLOOKUP(C635,'BG 092021'!B:D,3,FALSE),0),0)</f>
        <v>0</v>
      </c>
      <c r="H635" s="58"/>
      <c r="I635" s="58">
        <f>IF(F635="I",IFERROR(VLOOKUP(C635,'BG 092021'!B:F,5,FALSE),0),0)</f>
        <v>0</v>
      </c>
      <c r="J635" s="58"/>
      <c r="K635" s="70">
        <v>0</v>
      </c>
      <c r="L635" s="58"/>
      <c r="M635" s="58">
        <v>0</v>
      </c>
      <c r="N635" s="58"/>
      <c r="O635" s="70"/>
      <c r="P635" s="58"/>
      <c r="Q635" s="58"/>
      <c r="R635" s="58"/>
    </row>
    <row r="636" spans="1:18" ht="12" customHeight="1">
      <c r="A636" s="511" t="s">
        <v>8</v>
      </c>
      <c r="B636" s="511"/>
      <c r="C636" s="524">
        <v>21401111</v>
      </c>
      <c r="D636" s="511" t="s">
        <v>380</v>
      </c>
      <c r="E636" s="57" t="s">
        <v>6</v>
      </c>
      <c r="F636" s="57" t="s">
        <v>198</v>
      </c>
      <c r="G636" s="70">
        <f>IF(F636="I",IFERROR(VLOOKUP(C636,'BG 092021'!B:D,3,FALSE),0),0)</f>
        <v>0</v>
      </c>
      <c r="H636" s="58"/>
      <c r="I636" s="58">
        <f>IF(F636="I",IFERROR(VLOOKUP(C636,'BG 092021'!B:F,5,FALSE),0),0)</f>
        <v>0</v>
      </c>
      <c r="J636" s="58"/>
      <c r="K636" s="70">
        <v>0</v>
      </c>
      <c r="L636" s="58"/>
      <c r="M636" s="58">
        <v>0</v>
      </c>
      <c r="N636" s="58"/>
      <c r="O636" s="70"/>
      <c r="P636" s="58"/>
      <c r="Q636" s="58"/>
      <c r="R636" s="58"/>
    </row>
    <row r="637" spans="1:18" ht="12" customHeight="1">
      <c r="A637" s="511" t="s">
        <v>8</v>
      </c>
      <c r="B637" s="511"/>
      <c r="C637" s="524">
        <v>2140111101</v>
      </c>
      <c r="D637" s="511" t="s">
        <v>761</v>
      </c>
      <c r="E637" s="57" t="s">
        <v>6</v>
      </c>
      <c r="F637" s="57" t="s">
        <v>199</v>
      </c>
      <c r="G637" s="70">
        <f>IF(F637="I",IFERROR(VLOOKUP(C637,'BG 092021'!B:D,3,FALSE),0),0)</f>
        <v>0</v>
      </c>
      <c r="H637" s="58"/>
      <c r="I637" s="58">
        <f>IF(F637="I",IFERROR(VLOOKUP(C637,'BG 092021'!B:F,5,FALSE),0),0)</f>
        <v>0</v>
      </c>
      <c r="J637" s="58"/>
      <c r="K637" s="70">
        <v>0</v>
      </c>
      <c r="L637" s="58"/>
      <c r="M637" s="58">
        <v>0</v>
      </c>
      <c r="N637" s="58"/>
      <c r="O637" s="70"/>
      <c r="P637" s="58"/>
      <c r="Q637" s="58"/>
      <c r="R637" s="58"/>
    </row>
    <row r="638" spans="1:18" ht="12" customHeight="1">
      <c r="A638" s="511" t="s">
        <v>8</v>
      </c>
      <c r="B638" s="511" t="s">
        <v>225</v>
      </c>
      <c r="C638" s="524">
        <v>2140111102</v>
      </c>
      <c r="D638" s="511" t="s">
        <v>321</v>
      </c>
      <c r="E638" s="57" t="s">
        <v>6</v>
      </c>
      <c r="F638" s="57" t="s">
        <v>199</v>
      </c>
      <c r="G638" s="70">
        <f>IF(F638="I",IFERROR(VLOOKUP(C638,'BG 092021'!B:D,3,FALSE),0),0)</f>
        <v>0</v>
      </c>
      <c r="H638" s="58"/>
      <c r="I638" s="58">
        <f>IF(F638="I",IFERROR(VLOOKUP(C638,'BG 092021'!B:F,5,FALSE),0),0)</f>
        <v>0</v>
      </c>
      <c r="J638" s="58"/>
      <c r="K638" s="70">
        <v>0</v>
      </c>
      <c r="L638" s="58"/>
      <c r="M638" s="58">
        <v>0</v>
      </c>
      <c r="N638" s="58"/>
      <c r="O638" s="70"/>
      <c r="P638" s="58"/>
      <c r="Q638" s="58"/>
      <c r="R638" s="58"/>
    </row>
    <row r="639" spans="1:18" ht="12" customHeight="1">
      <c r="A639" s="511" t="s">
        <v>8</v>
      </c>
      <c r="B639" s="511" t="s">
        <v>74</v>
      </c>
      <c r="C639" s="524">
        <v>2140111103</v>
      </c>
      <c r="D639" s="511" t="s">
        <v>322</v>
      </c>
      <c r="E639" s="57" t="s">
        <v>6</v>
      </c>
      <c r="F639" s="57" t="s">
        <v>199</v>
      </c>
      <c r="G639" s="70">
        <f>IF(F639="I",IFERROR(VLOOKUP(C639,'BG 092021'!B:D,3,FALSE),0),0)</f>
        <v>69661051</v>
      </c>
      <c r="H639" s="58"/>
      <c r="I639" s="58">
        <f>IF(F639="I",IFERROR(VLOOKUP(C639,'BG 092021'!B:F,5,FALSE),0),0)</f>
        <v>10068.580000000002</v>
      </c>
      <c r="J639" s="58"/>
      <c r="K639" s="70">
        <v>50182621</v>
      </c>
      <c r="L639" s="58"/>
      <c r="M639" s="58">
        <v>7229.2100000000009</v>
      </c>
      <c r="N639" s="58"/>
      <c r="O639" s="70"/>
      <c r="P639" s="58"/>
      <c r="Q639" s="58"/>
      <c r="R639" s="58"/>
    </row>
    <row r="640" spans="1:18" ht="12" customHeight="1">
      <c r="A640" s="511" t="s">
        <v>8</v>
      </c>
      <c r="B640" s="511"/>
      <c r="C640" s="524">
        <v>2140111104</v>
      </c>
      <c r="D640" s="511" t="s">
        <v>762</v>
      </c>
      <c r="E640" s="57" t="s">
        <v>6</v>
      </c>
      <c r="F640" s="57" t="s">
        <v>199</v>
      </c>
      <c r="G640" s="70">
        <f>IF(F640="I",IFERROR(VLOOKUP(C640,'BG 092021'!B:D,3,FALSE),0),0)</f>
        <v>0</v>
      </c>
      <c r="H640" s="58"/>
      <c r="I640" s="58">
        <f>IF(F640="I",IFERROR(VLOOKUP(C640,'BG 092021'!B:F,5,FALSE),0),0)</f>
        <v>0</v>
      </c>
      <c r="J640" s="58"/>
      <c r="K640" s="70">
        <v>0</v>
      </c>
      <c r="L640" s="58"/>
      <c r="M640" s="58">
        <v>0</v>
      </c>
      <c r="N640" s="58"/>
      <c r="O640" s="70"/>
      <c r="P640" s="58"/>
      <c r="Q640" s="58"/>
      <c r="R640" s="58"/>
    </row>
    <row r="641" spans="1:18" ht="12" customHeight="1">
      <c r="A641" s="511" t="s">
        <v>8</v>
      </c>
      <c r="B641" s="511" t="s">
        <v>1069</v>
      </c>
      <c r="C641" s="524">
        <v>2140111105</v>
      </c>
      <c r="D641" s="511" t="s">
        <v>323</v>
      </c>
      <c r="E641" s="57" t="s">
        <v>6</v>
      </c>
      <c r="F641" s="57" t="s">
        <v>199</v>
      </c>
      <c r="G641" s="70">
        <f>IF(F641="I",IFERROR(VLOOKUP(C641,'BG 092021'!B:D,3,FALSE),0),0)</f>
        <v>188586527</v>
      </c>
      <c r="H641" s="58"/>
      <c r="I641" s="58">
        <f>IF(F641="I",IFERROR(VLOOKUP(C641,'BG 092021'!B:F,5,FALSE),0),0)</f>
        <v>27257.670000000002</v>
      </c>
      <c r="J641" s="58"/>
      <c r="K641" s="70">
        <v>5416666</v>
      </c>
      <c r="L641" s="58"/>
      <c r="M641" s="58">
        <v>780.30999999999949</v>
      </c>
      <c r="N641" s="58"/>
      <c r="O641" s="70"/>
      <c r="P641" s="58"/>
      <c r="Q641" s="58"/>
      <c r="R641" s="58"/>
    </row>
    <row r="642" spans="1:18" ht="12" customHeight="1">
      <c r="A642" s="511" t="s">
        <v>8</v>
      </c>
      <c r="B642" s="511"/>
      <c r="C642" s="524">
        <v>2140111106</v>
      </c>
      <c r="D642" s="511" t="s">
        <v>763</v>
      </c>
      <c r="E642" s="57" t="s">
        <v>6</v>
      </c>
      <c r="F642" s="57" t="s">
        <v>199</v>
      </c>
      <c r="G642" s="70">
        <f>IF(F642="I",IFERROR(VLOOKUP(C642,'BG 092021'!B:D,3,FALSE),0),0)</f>
        <v>0</v>
      </c>
      <c r="H642" s="58"/>
      <c r="I642" s="58">
        <f>IF(F642="I",IFERROR(VLOOKUP(C642,'BG 092021'!B:F,5,FALSE),0),0)</f>
        <v>0</v>
      </c>
      <c r="J642" s="58"/>
      <c r="K642" s="70">
        <v>0</v>
      </c>
      <c r="L642" s="58"/>
      <c r="M642" s="58">
        <v>0</v>
      </c>
      <c r="N642" s="58"/>
      <c r="O642" s="70"/>
      <c r="P642" s="58"/>
      <c r="Q642" s="58"/>
      <c r="R642" s="58"/>
    </row>
    <row r="643" spans="1:18" ht="12" customHeight="1">
      <c r="A643" s="511" t="s">
        <v>8</v>
      </c>
      <c r="B643" s="511"/>
      <c r="C643" s="524">
        <v>2140111107</v>
      </c>
      <c r="D643" s="511" t="s">
        <v>764</v>
      </c>
      <c r="E643" s="57" t="s">
        <v>6</v>
      </c>
      <c r="F643" s="57" t="s">
        <v>199</v>
      </c>
      <c r="G643" s="70">
        <f>IF(F643="I",IFERROR(VLOOKUP(C643,'BG 092021'!B:D,3,FALSE),0),0)</f>
        <v>0</v>
      </c>
      <c r="H643" s="58"/>
      <c r="I643" s="58">
        <f>IF(F643="I",IFERROR(VLOOKUP(C643,'BG 092021'!B:F,5,FALSE),0),0)</f>
        <v>0</v>
      </c>
      <c r="J643" s="58"/>
      <c r="K643" s="70">
        <v>0</v>
      </c>
      <c r="L643" s="58"/>
      <c r="M643" s="58">
        <v>0</v>
      </c>
      <c r="N643" s="58"/>
      <c r="O643" s="70"/>
      <c r="P643" s="58"/>
      <c r="Q643" s="58"/>
      <c r="R643" s="58"/>
    </row>
    <row r="644" spans="1:18" ht="12" customHeight="1">
      <c r="A644" s="511" t="s">
        <v>8</v>
      </c>
      <c r="B644" s="511"/>
      <c r="C644" s="524">
        <v>2140111108</v>
      </c>
      <c r="D644" s="511" t="s">
        <v>765</v>
      </c>
      <c r="E644" s="57" t="s">
        <v>6</v>
      </c>
      <c r="F644" s="57" t="s">
        <v>199</v>
      </c>
      <c r="G644" s="70">
        <f>IF(F644="I",IFERROR(VLOOKUP(C644,'BG 092021'!B:D,3,FALSE),0),0)</f>
        <v>0</v>
      </c>
      <c r="H644" s="58"/>
      <c r="I644" s="58">
        <f>IF(F644="I",IFERROR(VLOOKUP(C644,'BG 092021'!B:F,5,FALSE),0),0)</f>
        <v>0</v>
      </c>
      <c r="J644" s="58"/>
      <c r="K644" s="70">
        <v>0</v>
      </c>
      <c r="L644" s="58"/>
      <c r="M644" s="58">
        <v>0</v>
      </c>
      <c r="N644" s="58"/>
      <c r="O644" s="70"/>
      <c r="P644" s="58"/>
      <c r="Q644" s="58"/>
      <c r="R644" s="58"/>
    </row>
    <row r="645" spans="1:18" ht="12" customHeight="1">
      <c r="A645" s="511" t="s">
        <v>8</v>
      </c>
      <c r="B645" s="511" t="s">
        <v>225</v>
      </c>
      <c r="C645" s="524">
        <v>2140111109</v>
      </c>
      <c r="D645" s="511" t="s">
        <v>324</v>
      </c>
      <c r="E645" s="57" t="s">
        <v>6</v>
      </c>
      <c r="F645" s="57" t="s">
        <v>199</v>
      </c>
      <c r="G645" s="70">
        <f>IF(F645="I",IFERROR(VLOOKUP(C645,'BG 092021'!B:D,3,FALSE),0),0)</f>
        <v>0</v>
      </c>
      <c r="H645" s="58"/>
      <c r="I645" s="58">
        <f>IF(F645="I",IFERROR(VLOOKUP(C645,'BG 092021'!B:F,5,FALSE),0),0)</f>
        <v>0</v>
      </c>
      <c r="J645" s="58"/>
      <c r="K645" s="70">
        <v>0</v>
      </c>
      <c r="L645" s="58"/>
      <c r="M645" s="58">
        <v>0</v>
      </c>
      <c r="N645" s="58"/>
      <c r="O645" s="70"/>
      <c r="P645" s="58"/>
      <c r="Q645" s="58"/>
      <c r="R645" s="58"/>
    </row>
    <row r="646" spans="1:18" ht="12" customHeight="1">
      <c r="A646" s="511" t="s">
        <v>8</v>
      </c>
      <c r="B646" s="511" t="s">
        <v>225</v>
      </c>
      <c r="C646" s="524">
        <v>2140111110</v>
      </c>
      <c r="D646" s="511" t="s">
        <v>124</v>
      </c>
      <c r="E646" s="57" t="s">
        <v>6</v>
      </c>
      <c r="F646" s="57" t="s">
        <v>199</v>
      </c>
      <c r="G646" s="70">
        <f>IF(F646="I",IFERROR(VLOOKUP(C646,'BG 092021'!B:D,3,FALSE),0),0)</f>
        <v>0</v>
      </c>
      <c r="H646" s="58"/>
      <c r="I646" s="58">
        <f>IF(F646="I",IFERROR(VLOOKUP(C646,'BG 092021'!B:F,5,FALSE),0),0)</f>
        <v>0</v>
      </c>
      <c r="J646" s="58"/>
      <c r="K646" s="70">
        <v>0</v>
      </c>
      <c r="L646" s="58"/>
      <c r="M646" s="58">
        <v>0</v>
      </c>
      <c r="N646" s="58"/>
      <c r="O646" s="70"/>
      <c r="P646" s="58"/>
      <c r="Q646" s="58"/>
      <c r="R646" s="58"/>
    </row>
    <row r="647" spans="1:18" ht="12" customHeight="1">
      <c r="A647" s="511" t="s">
        <v>8</v>
      </c>
      <c r="B647" s="511" t="s">
        <v>225</v>
      </c>
      <c r="C647" s="524">
        <v>2140111111</v>
      </c>
      <c r="D647" s="511" t="s">
        <v>1240</v>
      </c>
      <c r="E647" s="57" t="s">
        <v>6</v>
      </c>
      <c r="F647" s="57" t="s">
        <v>199</v>
      </c>
      <c r="G647" s="70">
        <f>IF(F647="I",IFERROR(VLOOKUP(C647,'BG 092021'!B:D,3,FALSE),0),0)</f>
        <v>498147094</v>
      </c>
      <c r="H647" s="58"/>
      <c r="I647" s="58">
        <f>IF(F647="I",IFERROR(VLOOKUP(C647,'BG 092021'!B:F,5,FALSE),0),0)</f>
        <v>72000.52</v>
      </c>
      <c r="J647" s="58"/>
      <c r="K647" s="70">
        <v>0</v>
      </c>
      <c r="L647" s="58"/>
      <c r="M647" s="58">
        <v>0</v>
      </c>
      <c r="N647" s="58"/>
      <c r="O647" s="70"/>
      <c r="P647" s="58"/>
      <c r="Q647" s="58"/>
      <c r="R647" s="58"/>
    </row>
    <row r="648" spans="1:18" ht="12" customHeight="1">
      <c r="A648" s="511" t="s">
        <v>8</v>
      </c>
      <c r="B648" s="511" t="s">
        <v>225</v>
      </c>
      <c r="C648" s="524">
        <v>2140111112</v>
      </c>
      <c r="D648" s="511" t="s">
        <v>1241</v>
      </c>
      <c r="E648" s="57" t="s">
        <v>6</v>
      </c>
      <c r="F648" s="57" t="s">
        <v>199</v>
      </c>
      <c r="G648" s="70">
        <f>IF(F648="I",IFERROR(VLOOKUP(C648,'BG 092021'!B:D,3,FALSE),0),0)</f>
        <v>84342475</v>
      </c>
      <c r="H648" s="58"/>
      <c r="I648" s="58">
        <f>IF(F648="I",IFERROR(VLOOKUP(C648,'BG 092021'!B:F,5,FALSE),0),0)</f>
        <v>12190.579999999998</v>
      </c>
      <c r="J648" s="58"/>
      <c r="K648" s="70">
        <v>0</v>
      </c>
      <c r="L648" s="58"/>
      <c r="M648" s="58">
        <v>0</v>
      </c>
      <c r="N648" s="58"/>
      <c r="O648" s="70"/>
      <c r="P648" s="58"/>
      <c r="Q648" s="58"/>
      <c r="R648" s="58"/>
    </row>
    <row r="649" spans="1:18" ht="12" customHeight="1">
      <c r="A649" s="511" t="s">
        <v>8</v>
      </c>
      <c r="B649" s="511"/>
      <c r="C649" s="524">
        <v>21402</v>
      </c>
      <c r="D649" s="511" t="s">
        <v>766</v>
      </c>
      <c r="E649" s="57" t="s">
        <v>6</v>
      </c>
      <c r="F649" s="57" t="s">
        <v>198</v>
      </c>
      <c r="G649" s="70">
        <f>IF(F649="I",IFERROR(VLOOKUP(C649,'BG 092021'!B:D,3,FALSE),0),0)</f>
        <v>0</v>
      </c>
      <c r="H649" s="58"/>
      <c r="I649" s="58">
        <f>IF(F649="I",IFERROR(VLOOKUP(C649,'BG 092021'!B:F,5,FALSE),0),0)</f>
        <v>0</v>
      </c>
      <c r="J649" s="58"/>
      <c r="K649" s="70">
        <v>0</v>
      </c>
      <c r="L649" s="58"/>
      <c r="M649" s="58">
        <v>0</v>
      </c>
      <c r="N649" s="58"/>
      <c r="O649" s="70"/>
      <c r="P649" s="58"/>
      <c r="Q649" s="58"/>
      <c r="R649" s="58"/>
    </row>
    <row r="650" spans="1:18" ht="12" customHeight="1">
      <c r="A650" s="511" t="s">
        <v>8</v>
      </c>
      <c r="B650" s="511"/>
      <c r="C650" s="524">
        <v>214021</v>
      </c>
      <c r="D650" s="511" t="s">
        <v>766</v>
      </c>
      <c r="E650" s="57" t="s">
        <v>6</v>
      </c>
      <c r="F650" s="57" t="s">
        <v>198</v>
      </c>
      <c r="G650" s="70">
        <f>IF(F650="I",IFERROR(VLOOKUP(C650,'BG 092021'!B:D,3,FALSE),0),0)</f>
        <v>0</v>
      </c>
      <c r="H650" s="58"/>
      <c r="I650" s="58">
        <f>IF(F650="I",IFERROR(VLOOKUP(C650,'BG 092021'!B:F,5,FALSE),0),0)</f>
        <v>0</v>
      </c>
      <c r="J650" s="58"/>
      <c r="K650" s="70">
        <v>0</v>
      </c>
      <c r="L650" s="58"/>
      <c r="M650" s="58">
        <v>0</v>
      </c>
      <c r="N650" s="58"/>
      <c r="O650" s="70"/>
      <c r="P650" s="58"/>
      <c r="Q650" s="58"/>
      <c r="R650" s="58"/>
    </row>
    <row r="651" spans="1:18" ht="12" customHeight="1">
      <c r="A651" s="511" t="s">
        <v>8</v>
      </c>
      <c r="B651" s="511"/>
      <c r="C651" s="524">
        <v>2140211</v>
      </c>
      <c r="D651" s="511" t="s">
        <v>766</v>
      </c>
      <c r="E651" s="57" t="s">
        <v>6</v>
      </c>
      <c r="F651" s="57" t="s">
        <v>198</v>
      </c>
      <c r="G651" s="70">
        <f>IF(F651="I",IFERROR(VLOOKUP(C651,'BG 092021'!B:D,3,FALSE),0),0)</f>
        <v>0</v>
      </c>
      <c r="H651" s="58"/>
      <c r="I651" s="58">
        <f>IF(F651="I",IFERROR(VLOOKUP(C651,'BG 092021'!B:F,5,FALSE),0),0)</f>
        <v>0</v>
      </c>
      <c r="J651" s="58"/>
      <c r="K651" s="70">
        <v>0</v>
      </c>
      <c r="L651" s="58"/>
      <c r="M651" s="58">
        <v>0</v>
      </c>
      <c r="N651" s="58"/>
      <c r="O651" s="70"/>
      <c r="P651" s="58"/>
      <c r="Q651" s="58"/>
      <c r="R651" s="58"/>
    </row>
    <row r="652" spans="1:18" ht="12" customHeight="1">
      <c r="A652" s="511" t="s">
        <v>8</v>
      </c>
      <c r="B652" s="511"/>
      <c r="C652" s="524">
        <v>21402111</v>
      </c>
      <c r="D652" s="511" t="s">
        <v>766</v>
      </c>
      <c r="E652" s="57" t="s">
        <v>6</v>
      </c>
      <c r="F652" s="57" t="s">
        <v>198</v>
      </c>
      <c r="G652" s="70">
        <f>IF(F652="I",IFERROR(VLOOKUP(C652,'BG 092021'!B:D,3,FALSE),0),0)</f>
        <v>0</v>
      </c>
      <c r="H652" s="58"/>
      <c r="I652" s="58">
        <f>IF(F652="I",IFERROR(VLOOKUP(C652,'BG 092021'!B:F,5,FALSE),0),0)</f>
        <v>0</v>
      </c>
      <c r="J652" s="58"/>
      <c r="K652" s="70">
        <v>0</v>
      </c>
      <c r="L652" s="58"/>
      <c r="M652" s="58">
        <v>0</v>
      </c>
      <c r="N652" s="58"/>
      <c r="O652" s="70"/>
      <c r="P652" s="58"/>
      <c r="Q652" s="58"/>
      <c r="R652" s="58"/>
    </row>
    <row r="653" spans="1:18" ht="12" customHeight="1">
      <c r="A653" s="511" t="s">
        <v>8</v>
      </c>
      <c r="B653" s="511" t="s">
        <v>1087</v>
      </c>
      <c r="C653" s="524">
        <v>2140211101</v>
      </c>
      <c r="D653" s="511" t="s">
        <v>73</v>
      </c>
      <c r="E653" s="57" t="s">
        <v>6</v>
      </c>
      <c r="F653" s="57" t="s">
        <v>199</v>
      </c>
      <c r="G653" s="70">
        <f>IF(F653="I",IFERROR(VLOOKUP(C653,'BG 092021'!B:D,3,FALSE),0),0)</f>
        <v>16521045</v>
      </c>
      <c r="H653" s="58"/>
      <c r="I653" s="58">
        <f>IF(F653="I",IFERROR(VLOOKUP(C653,'BG 092021'!B:F,5,FALSE),0),0)</f>
        <v>2387.8999999999996</v>
      </c>
      <c r="J653" s="58"/>
      <c r="K653" s="70">
        <v>0</v>
      </c>
      <c r="L653" s="58"/>
      <c r="M653" s="58">
        <v>0</v>
      </c>
      <c r="N653" s="58"/>
      <c r="O653" s="70"/>
      <c r="P653" s="58"/>
      <c r="Q653" s="58"/>
      <c r="R653" s="58"/>
    </row>
    <row r="654" spans="1:18" ht="12" customHeight="1">
      <c r="A654" s="511" t="s">
        <v>8</v>
      </c>
      <c r="B654" s="511"/>
      <c r="C654" s="524">
        <v>2140211102</v>
      </c>
      <c r="D654" s="511" t="s">
        <v>767</v>
      </c>
      <c r="E654" s="57" t="s">
        <v>6</v>
      </c>
      <c r="F654" s="57" t="s">
        <v>199</v>
      </c>
      <c r="G654" s="70">
        <f>IF(F654="I",IFERROR(VLOOKUP(C654,'BG 092021'!B:D,3,FALSE),0),0)</f>
        <v>0</v>
      </c>
      <c r="H654" s="58"/>
      <c r="I654" s="58">
        <f>IF(F654="I",IFERROR(VLOOKUP(C654,'BG 092021'!B:F,5,FALSE),0),0)</f>
        <v>0</v>
      </c>
      <c r="J654" s="58"/>
      <c r="K654" s="70">
        <v>0</v>
      </c>
      <c r="L654" s="58"/>
      <c r="M654" s="58">
        <v>0</v>
      </c>
      <c r="N654" s="58"/>
      <c r="O654" s="70"/>
      <c r="P654" s="58"/>
      <c r="Q654" s="58"/>
      <c r="R654" s="58"/>
    </row>
    <row r="655" spans="1:18" ht="12" customHeight="1">
      <c r="A655" s="511" t="s">
        <v>8</v>
      </c>
      <c r="B655" s="511"/>
      <c r="C655" s="524">
        <v>2140211103</v>
      </c>
      <c r="D655" s="511" t="s">
        <v>768</v>
      </c>
      <c r="E655" s="57" t="s">
        <v>6</v>
      </c>
      <c r="F655" s="57" t="s">
        <v>199</v>
      </c>
      <c r="G655" s="70">
        <f>IF(F655="I",IFERROR(VLOOKUP(C655,'BG 092021'!B:D,3,FALSE),0),0)</f>
        <v>0</v>
      </c>
      <c r="H655" s="58"/>
      <c r="I655" s="58">
        <f>IF(F655="I",IFERROR(VLOOKUP(C655,'BG 092021'!B:F,5,FALSE),0),0)</f>
        <v>0</v>
      </c>
      <c r="J655" s="58"/>
      <c r="K655" s="70">
        <v>0</v>
      </c>
      <c r="L655" s="58"/>
      <c r="M655" s="58">
        <v>0</v>
      </c>
      <c r="N655" s="58"/>
      <c r="O655" s="70"/>
      <c r="P655" s="58"/>
      <c r="Q655" s="58"/>
      <c r="R655" s="58"/>
    </row>
    <row r="656" spans="1:18" ht="12" customHeight="1">
      <c r="A656" s="511" t="s">
        <v>8</v>
      </c>
      <c r="B656" s="511" t="s">
        <v>226</v>
      </c>
      <c r="C656" s="524">
        <v>2140211104</v>
      </c>
      <c r="D656" s="511" t="s">
        <v>769</v>
      </c>
      <c r="E656" s="57" t="s">
        <v>6</v>
      </c>
      <c r="F656" s="57" t="s">
        <v>199</v>
      </c>
      <c r="G656" s="70">
        <f>IF(F656="I",IFERROR(VLOOKUP(C656,'BG 092021'!B:D,3,FALSE),0),0)</f>
        <v>9802775</v>
      </c>
      <c r="H656" s="58"/>
      <c r="I656" s="58">
        <f>IF(F656="I",IFERROR(VLOOKUP(C656,'BG 092021'!B:F,5,FALSE),0),0)</f>
        <v>1416.8600000000006</v>
      </c>
      <c r="J656" s="58"/>
      <c r="K656" s="70">
        <v>0</v>
      </c>
      <c r="L656" s="58"/>
      <c r="M656" s="58">
        <v>0</v>
      </c>
      <c r="N656" s="58"/>
      <c r="O656" s="70"/>
      <c r="P656" s="58"/>
      <c r="Q656" s="58"/>
      <c r="R656" s="58"/>
    </row>
    <row r="657" spans="1:18" ht="12" customHeight="1">
      <c r="A657" s="511" t="s">
        <v>8</v>
      </c>
      <c r="B657" s="511"/>
      <c r="C657" s="524">
        <v>2140211105</v>
      </c>
      <c r="D657" s="511" t="s">
        <v>770</v>
      </c>
      <c r="E657" s="57" t="s">
        <v>6</v>
      </c>
      <c r="F657" s="57" t="s">
        <v>199</v>
      </c>
      <c r="G657" s="70">
        <f>IF(F657="I",IFERROR(VLOOKUP(C657,'BG 092021'!B:D,3,FALSE),0),0)</f>
        <v>0</v>
      </c>
      <c r="H657" s="58"/>
      <c r="I657" s="58">
        <f>IF(F657="I",IFERROR(VLOOKUP(C657,'BG 092021'!B:F,5,FALSE),0),0)</f>
        <v>0</v>
      </c>
      <c r="J657" s="58"/>
      <c r="K657" s="70">
        <v>0</v>
      </c>
      <c r="L657" s="58"/>
      <c r="M657" s="58">
        <v>0</v>
      </c>
      <c r="N657" s="58"/>
      <c r="O657" s="70"/>
      <c r="P657" s="58"/>
      <c r="Q657" s="58"/>
      <c r="R657" s="58"/>
    </row>
    <row r="658" spans="1:18" ht="12" customHeight="1">
      <c r="A658" s="511" t="s">
        <v>8</v>
      </c>
      <c r="B658" s="511"/>
      <c r="C658" s="524">
        <v>2140211106</v>
      </c>
      <c r="D658" s="511" t="s">
        <v>771</v>
      </c>
      <c r="E658" s="57" t="s">
        <v>6</v>
      </c>
      <c r="F658" s="57" t="s">
        <v>199</v>
      </c>
      <c r="G658" s="70">
        <f>IF(F658="I",IFERROR(VLOOKUP(C658,'BG 092021'!B:D,3,FALSE),0),0)</f>
        <v>0</v>
      </c>
      <c r="H658" s="58"/>
      <c r="I658" s="58">
        <f>IF(F658="I",IFERROR(VLOOKUP(C658,'BG 092021'!B:F,5,FALSE),0),0)</f>
        <v>0</v>
      </c>
      <c r="J658" s="58"/>
      <c r="K658" s="70">
        <v>0</v>
      </c>
      <c r="L658" s="58"/>
      <c r="M658" s="58">
        <v>0</v>
      </c>
      <c r="N658" s="58"/>
      <c r="O658" s="70"/>
      <c r="P658" s="58"/>
      <c r="Q658" s="58"/>
      <c r="R658" s="58"/>
    </row>
    <row r="659" spans="1:18" ht="12" customHeight="1">
      <c r="A659" s="511" t="s">
        <v>8</v>
      </c>
      <c r="B659" s="511"/>
      <c r="C659" s="524">
        <v>2140211107</v>
      </c>
      <c r="D659" s="511" t="s">
        <v>772</v>
      </c>
      <c r="E659" s="57" t="s">
        <v>6</v>
      </c>
      <c r="F659" s="57" t="s">
        <v>199</v>
      </c>
      <c r="G659" s="70">
        <f>IF(F659="I",IFERROR(VLOOKUP(C659,'BG 092021'!B:D,3,FALSE),0),0)</f>
        <v>0</v>
      </c>
      <c r="H659" s="58"/>
      <c r="I659" s="58">
        <f>IF(F659="I",IFERROR(VLOOKUP(C659,'BG 092021'!B:F,5,FALSE),0),0)</f>
        <v>0</v>
      </c>
      <c r="J659" s="58"/>
      <c r="K659" s="70">
        <v>0</v>
      </c>
      <c r="L659" s="58"/>
      <c r="M659" s="58">
        <v>0</v>
      </c>
      <c r="N659" s="58"/>
      <c r="O659" s="70"/>
      <c r="P659" s="58"/>
      <c r="Q659" s="58"/>
      <c r="R659" s="58"/>
    </row>
    <row r="660" spans="1:18" ht="12" customHeight="1">
      <c r="A660" s="511" t="s">
        <v>8</v>
      </c>
      <c r="B660" s="511"/>
      <c r="C660" s="524">
        <v>2140211108</v>
      </c>
      <c r="D660" s="511" t="s">
        <v>773</v>
      </c>
      <c r="E660" s="57" t="s">
        <v>6</v>
      </c>
      <c r="F660" s="57" t="s">
        <v>199</v>
      </c>
      <c r="G660" s="70">
        <f>IF(F660="I",IFERROR(VLOOKUP(C660,'BG 092021'!B:D,3,FALSE),0),0)</f>
        <v>0</v>
      </c>
      <c r="H660" s="58"/>
      <c r="I660" s="58">
        <f>IF(F660="I",IFERROR(VLOOKUP(C660,'BG 092021'!B:F,5,FALSE),0),0)</f>
        <v>0</v>
      </c>
      <c r="J660" s="58"/>
      <c r="K660" s="70">
        <v>0</v>
      </c>
      <c r="L660" s="58"/>
      <c r="M660" s="58">
        <v>0</v>
      </c>
      <c r="N660" s="58"/>
      <c r="O660" s="70"/>
      <c r="P660" s="58"/>
      <c r="Q660" s="58"/>
      <c r="R660" s="58"/>
    </row>
    <row r="661" spans="1:18" ht="12" customHeight="1">
      <c r="A661" s="511" t="s">
        <v>8</v>
      </c>
      <c r="B661" s="511"/>
      <c r="C661" s="524">
        <v>21403</v>
      </c>
      <c r="D661" s="511" t="s">
        <v>150</v>
      </c>
      <c r="E661" s="57" t="s">
        <v>6</v>
      </c>
      <c r="F661" s="57" t="s">
        <v>198</v>
      </c>
      <c r="G661" s="70">
        <f>IF(F661="I",IFERROR(VLOOKUP(C661,'BG 092021'!B:D,3,FALSE),0),0)</f>
        <v>0</v>
      </c>
      <c r="H661" s="58"/>
      <c r="I661" s="58">
        <f>IF(F661="I",IFERROR(VLOOKUP(C661,'BG 092021'!B:F,5,FALSE),0),0)</f>
        <v>0</v>
      </c>
      <c r="J661" s="58"/>
      <c r="K661" s="70">
        <v>0</v>
      </c>
      <c r="L661" s="58"/>
      <c r="M661" s="58">
        <v>0</v>
      </c>
      <c r="N661" s="58"/>
      <c r="O661" s="70"/>
      <c r="P661" s="58"/>
      <c r="Q661" s="58"/>
      <c r="R661" s="58"/>
    </row>
    <row r="662" spans="1:18" ht="12" customHeight="1">
      <c r="A662" s="511" t="s">
        <v>8</v>
      </c>
      <c r="B662" s="511"/>
      <c r="C662" s="524">
        <v>214031</v>
      </c>
      <c r="D662" s="511" t="s">
        <v>381</v>
      </c>
      <c r="E662" s="57" t="s">
        <v>6</v>
      </c>
      <c r="F662" s="57" t="s">
        <v>198</v>
      </c>
      <c r="G662" s="70">
        <f>IF(F662="I",IFERROR(VLOOKUP(C662,'BG 092021'!B:D,3,FALSE),0),0)</f>
        <v>0</v>
      </c>
      <c r="H662" s="58"/>
      <c r="I662" s="58">
        <f>IF(F662="I",IFERROR(VLOOKUP(C662,'BG 092021'!B:F,5,FALSE),0),0)</f>
        <v>0</v>
      </c>
      <c r="J662" s="58"/>
      <c r="K662" s="70">
        <v>0</v>
      </c>
      <c r="L662" s="58"/>
      <c r="M662" s="58">
        <v>0</v>
      </c>
      <c r="N662" s="58"/>
      <c r="O662" s="70"/>
      <c r="P662" s="58"/>
      <c r="Q662" s="58"/>
      <c r="R662" s="58"/>
    </row>
    <row r="663" spans="1:18" ht="12" customHeight="1">
      <c r="A663" s="511" t="s">
        <v>8</v>
      </c>
      <c r="B663" s="511"/>
      <c r="C663" s="524">
        <v>2140311</v>
      </c>
      <c r="D663" s="511" t="s">
        <v>381</v>
      </c>
      <c r="E663" s="57" t="s">
        <v>6</v>
      </c>
      <c r="F663" s="57" t="s">
        <v>198</v>
      </c>
      <c r="G663" s="70">
        <f>IF(F663="I",IFERROR(VLOOKUP(C663,'BG 092021'!B:D,3,FALSE),0),0)</f>
        <v>0</v>
      </c>
      <c r="H663" s="58"/>
      <c r="I663" s="58">
        <f>IF(F663="I",IFERROR(VLOOKUP(C663,'BG 092021'!B:F,5,FALSE),0),0)</f>
        <v>0</v>
      </c>
      <c r="J663" s="58"/>
      <c r="K663" s="70">
        <v>0</v>
      </c>
      <c r="L663" s="58"/>
      <c r="M663" s="58">
        <v>0</v>
      </c>
      <c r="N663" s="58"/>
      <c r="O663" s="70"/>
      <c r="P663" s="58"/>
      <c r="Q663" s="58"/>
      <c r="R663" s="58"/>
    </row>
    <row r="664" spans="1:18" ht="12" customHeight="1">
      <c r="A664" s="511" t="s">
        <v>8</v>
      </c>
      <c r="B664" s="511"/>
      <c r="C664" s="524">
        <v>21403111</v>
      </c>
      <c r="D664" s="511" t="s">
        <v>381</v>
      </c>
      <c r="E664" s="57" t="s">
        <v>6</v>
      </c>
      <c r="F664" s="57" t="s">
        <v>198</v>
      </c>
      <c r="G664" s="70">
        <f>IF(F664="I",IFERROR(VLOOKUP(C664,'BG 092021'!B:D,3,FALSE),0),0)</f>
        <v>0</v>
      </c>
      <c r="H664" s="58"/>
      <c r="I664" s="58">
        <f>IF(F664="I",IFERROR(VLOOKUP(C664,'BG 092021'!B:F,5,FALSE),0),0)</f>
        <v>0</v>
      </c>
      <c r="J664" s="58"/>
      <c r="K664" s="70">
        <v>0</v>
      </c>
      <c r="L664" s="58"/>
      <c r="M664" s="58">
        <v>0</v>
      </c>
      <c r="N664" s="58"/>
      <c r="O664" s="70"/>
      <c r="P664" s="58"/>
      <c r="Q664" s="58"/>
      <c r="R664" s="58"/>
    </row>
    <row r="665" spans="1:18" ht="12" customHeight="1">
      <c r="A665" s="511" t="s">
        <v>8</v>
      </c>
      <c r="B665" s="511" t="s">
        <v>225</v>
      </c>
      <c r="C665" s="524">
        <v>2140311101</v>
      </c>
      <c r="D665" s="511" t="s">
        <v>774</v>
      </c>
      <c r="E665" s="57" t="s">
        <v>147</v>
      </c>
      <c r="F665" s="57" t="s">
        <v>199</v>
      </c>
      <c r="G665" s="70">
        <f>IF(F665="I",IFERROR(VLOOKUP(C665,'BG 092021'!B:D,3,FALSE),0),0)</f>
        <v>0</v>
      </c>
      <c r="H665" s="58"/>
      <c r="I665" s="58">
        <f>IF(F665="I",IFERROR(VLOOKUP(C665,'BG 092021'!B:F,5,FALSE),0),0)</f>
        <v>0</v>
      </c>
      <c r="J665" s="58"/>
      <c r="K665" s="70">
        <v>0</v>
      </c>
      <c r="L665" s="58"/>
      <c r="M665" s="58">
        <v>0</v>
      </c>
      <c r="N665" s="58"/>
      <c r="O665" s="70"/>
      <c r="P665" s="58"/>
      <c r="Q665" s="58"/>
      <c r="R665" s="58"/>
    </row>
    <row r="666" spans="1:18" ht="12" customHeight="1">
      <c r="A666" s="511" t="s">
        <v>8</v>
      </c>
      <c r="B666" s="511"/>
      <c r="C666" s="524">
        <v>2140311102</v>
      </c>
      <c r="D666" s="511" t="s">
        <v>775</v>
      </c>
      <c r="E666" s="57" t="s">
        <v>6</v>
      </c>
      <c r="F666" s="57" t="s">
        <v>199</v>
      </c>
      <c r="G666" s="70">
        <f>IF(F666="I",IFERROR(VLOOKUP(C666,'BG 092021'!B:D,3,FALSE),0),0)</f>
        <v>0</v>
      </c>
      <c r="H666" s="58"/>
      <c r="I666" s="58">
        <f>IF(F666="I",IFERROR(VLOOKUP(C666,'BG 092021'!B:F,5,FALSE),0),0)</f>
        <v>0</v>
      </c>
      <c r="J666" s="58"/>
      <c r="K666" s="70">
        <v>0</v>
      </c>
      <c r="L666" s="58"/>
      <c r="M666" s="58">
        <v>0</v>
      </c>
      <c r="N666" s="58"/>
      <c r="O666" s="70"/>
      <c r="P666" s="58"/>
      <c r="Q666" s="58"/>
      <c r="R666" s="58"/>
    </row>
    <row r="667" spans="1:18" ht="12" customHeight="1">
      <c r="A667" s="511" t="s">
        <v>8</v>
      </c>
      <c r="B667" s="511"/>
      <c r="C667" s="524">
        <v>2140311103</v>
      </c>
      <c r="D667" s="511" t="s">
        <v>776</v>
      </c>
      <c r="E667" s="57" t="s">
        <v>6</v>
      </c>
      <c r="F667" s="57" t="s">
        <v>199</v>
      </c>
      <c r="G667" s="70">
        <f>IF(F667="I",IFERROR(VLOOKUP(C667,'BG 092021'!B:D,3,FALSE),0),0)</f>
        <v>0</v>
      </c>
      <c r="H667" s="58"/>
      <c r="I667" s="58">
        <f>IF(F667="I",IFERROR(VLOOKUP(C667,'BG 092021'!B:F,5,FALSE),0),0)</f>
        <v>0</v>
      </c>
      <c r="J667" s="58"/>
      <c r="K667" s="70">
        <v>0</v>
      </c>
      <c r="L667" s="58"/>
      <c r="M667" s="58">
        <v>0</v>
      </c>
      <c r="N667" s="58"/>
      <c r="O667" s="70"/>
      <c r="P667" s="58"/>
      <c r="Q667" s="58"/>
      <c r="R667" s="58"/>
    </row>
    <row r="668" spans="1:18" ht="12" customHeight="1">
      <c r="A668" s="511" t="s">
        <v>8</v>
      </c>
      <c r="B668" s="511"/>
      <c r="C668" s="524">
        <v>2140311104</v>
      </c>
      <c r="D668" s="511" t="s">
        <v>777</v>
      </c>
      <c r="E668" s="57" t="s">
        <v>6</v>
      </c>
      <c r="F668" s="57" t="s">
        <v>199</v>
      </c>
      <c r="G668" s="70">
        <f>IF(F668="I",IFERROR(VLOOKUP(C668,'BG 092021'!B:D,3,FALSE),0),0)</f>
        <v>0</v>
      </c>
      <c r="H668" s="58"/>
      <c r="I668" s="58">
        <f>IF(F668="I",IFERROR(VLOOKUP(C668,'BG 092021'!B:F,5,FALSE),0),0)</f>
        <v>0</v>
      </c>
      <c r="J668" s="58"/>
      <c r="K668" s="70">
        <v>0</v>
      </c>
      <c r="L668" s="58"/>
      <c r="M668" s="58">
        <v>0</v>
      </c>
      <c r="N668" s="58"/>
      <c r="O668" s="70"/>
      <c r="P668" s="58"/>
      <c r="Q668" s="58"/>
      <c r="R668" s="58"/>
    </row>
    <row r="669" spans="1:18" ht="12" customHeight="1">
      <c r="A669" s="511" t="s">
        <v>8</v>
      </c>
      <c r="B669" s="511" t="s">
        <v>225</v>
      </c>
      <c r="C669" s="524">
        <v>2140311199</v>
      </c>
      <c r="D669" s="511" t="s">
        <v>325</v>
      </c>
      <c r="E669" s="57" t="s">
        <v>6</v>
      </c>
      <c r="F669" s="57" t="s">
        <v>199</v>
      </c>
      <c r="G669" s="70">
        <f>IF(F669="I",IFERROR(VLOOKUP(C669,'BG 092021'!B:D,3,FALSE),0),0)</f>
        <v>0</v>
      </c>
      <c r="H669" s="58"/>
      <c r="I669" s="58">
        <f>IF(F669="I",IFERROR(VLOOKUP(C669,'BG 092021'!B:F,5,FALSE),0),0)</f>
        <v>0</v>
      </c>
      <c r="J669" s="58"/>
      <c r="K669" s="70">
        <v>20000000</v>
      </c>
      <c r="L669" s="58"/>
      <c r="M669" s="58">
        <v>2881.16</v>
      </c>
      <c r="N669" s="58"/>
      <c r="O669" s="70"/>
      <c r="P669" s="58"/>
      <c r="Q669" s="58"/>
      <c r="R669" s="58"/>
    </row>
    <row r="670" spans="1:18" ht="12" customHeight="1">
      <c r="A670" s="511" t="s">
        <v>8</v>
      </c>
      <c r="B670" s="511"/>
      <c r="C670" s="524">
        <v>21404</v>
      </c>
      <c r="D670" s="511" t="s">
        <v>324</v>
      </c>
      <c r="E670" s="57" t="s">
        <v>6</v>
      </c>
      <c r="F670" s="57" t="s">
        <v>198</v>
      </c>
      <c r="G670" s="70">
        <f>IF(F670="I",IFERROR(VLOOKUP(C670,'BG 092021'!B:D,3,FALSE),0),0)</f>
        <v>0</v>
      </c>
      <c r="H670" s="58"/>
      <c r="I670" s="58">
        <f>IF(F670="I",IFERROR(VLOOKUP(C670,'BG 092021'!B:F,5,FALSE),0),0)</f>
        <v>0</v>
      </c>
      <c r="J670" s="58"/>
      <c r="K670" s="70">
        <v>0</v>
      </c>
      <c r="L670" s="58"/>
      <c r="M670" s="58">
        <v>0</v>
      </c>
      <c r="N670" s="58"/>
      <c r="O670" s="70"/>
      <c r="P670" s="58"/>
      <c r="Q670" s="58"/>
      <c r="R670" s="58"/>
    </row>
    <row r="671" spans="1:18" ht="12" customHeight="1">
      <c r="A671" s="511" t="s">
        <v>8</v>
      </c>
      <c r="B671" s="511"/>
      <c r="C671" s="524">
        <v>214041</v>
      </c>
      <c r="D671" s="511" t="s">
        <v>324</v>
      </c>
      <c r="E671" s="57" t="s">
        <v>6</v>
      </c>
      <c r="F671" s="57" t="s">
        <v>198</v>
      </c>
      <c r="G671" s="70">
        <f>IF(F671="I",IFERROR(VLOOKUP(C671,'BG 092021'!B:D,3,FALSE),0),0)</f>
        <v>0</v>
      </c>
      <c r="H671" s="58"/>
      <c r="I671" s="58">
        <f>IF(F671="I",IFERROR(VLOOKUP(C671,'BG 092021'!B:F,5,FALSE),0),0)</f>
        <v>0</v>
      </c>
      <c r="J671" s="58"/>
      <c r="K671" s="70">
        <v>0</v>
      </c>
      <c r="L671" s="58"/>
      <c r="M671" s="58">
        <v>0</v>
      </c>
      <c r="N671" s="58"/>
      <c r="O671" s="70"/>
      <c r="P671" s="58"/>
      <c r="Q671" s="58"/>
      <c r="R671" s="58"/>
    </row>
    <row r="672" spans="1:18" ht="12" customHeight="1">
      <c r="A672" s="511" t="s">
        <v>8</v>
      </c>
      <c r="B672" s="511"/>
      <c r="C672" s="524">
        <v>2140411</v>
      </c>
      <c r="D672" s="511" t="s">
        <v>324</v>
      </c>
      <c r="E672" s="57" t="s">
        <v>6</v>
      </c>
      <c r="F672" s="57" t="s">
        <v>198</v>
      </c>
      <c r="G672" s="70">
        <f>IF(F672="I",IFERROR(VLOOKUP(C672,'BG 092021'!B:D,3,FALSE),0),0)</f>
        <v>0</v>
      </c>
      <c r="H672" s="58"/>
      <c r="I672" s="58">
        <f>IF(F672="I",IFERROR(VLOOKUP(C672,'BG 092021'!B:F,5,FALSE),0),0)</f>
        <v>0</v>
      </c>
      <c r="J672" s="58"/>
      <c r="K672" s="70">
        <v>0</v>
      </c>
      <c r="L672" s="58"/>
      <c r="M672" s="58">
        <v>0</v>
      </c>
      <c r="N672" s="58"/>
      <c r="O672" s="70"/>
      <c r="P672" s="58"/>
      <c r="Q672" s="58"/>
      <c r="R672" s="58"/>
    </row>
    <row r="673" spans="1:18" ht="12" customHeight="1">
      <c r="A673" s="511" t="s">
        <v>8</v>
      </c>
      <c r="B673" s="511"/>
      <c r="C673" s="524">
        <v>21404111</v>
      </c>
      <c r="D673" s="511" t="s">
        <v>324</v>
      </c>
      <c r="E673" s="57" t="s">
        <v>6</v>
      </c>
      <c r="F673" s="57" t="s">
        <v>198</v>
      </c>
      <c r="G673" s="70">
        <f>IF(F673="I",IFERROR(VLOOKUP(C673,'BG 092021'!B:D,3,FALSE),0),0)</f>
        <v>0</v>
      </c>
      <c r="H673" s="58"/>
      <c r="I673" s="58">
        <f>IF(F673="I",IFERROR(VLOOKUP(C673,'BG 092021'!B:F,5,FALSE),0),0)</f>
        <v>0</v>
      </c>
      <c r="J673" s="58"/>
      <c r="K673" s="70">
        <v>0</v>
      </c>
      <c r="L673" s="58"/>
      <c r="M673" s="58">
        <v>0</v>
      </c>
      <c r="N673" s="58"/>
      <c r="O673" s="70"/>
      <c r="P673" s="58"/>
      <c r="Q673" s="58"/>
      <c r="R673" s="58"/>
    </row>
    <row r="674" spans="1:18" ht="12" customHeight="1">
      <c r="A674" s="511" t="s">
        <v>8</v>
      </c>
      <c r="B674" s="511"/>
      <c r="C674" s="524">
        <v>2140411101</v>
      </c>
      <c r="D674" s="511" t="s">
        <v>778</v>
      </c>
      <c r="E674" s="57" t="s">
        <v>6</v>
      </c>
      <c r="F674" s="57" t="s">
        <v>199</v>
      </c>
      <c r="G674" s="70">
        <f>IF(F674="I",IFERROR(VLOOKUP(C674,'BG 092021'!B:D,3,FALSE),0),0)</f>
        <v>0</v>
      </c>
      <c r="H674" s="58"/>
      <c r="I674" s="58">
        <f>IF(F674="I",IFERROR(VLOOKUP(C674,'BG 092021'!B:F,5,FALSE),0),0)</f>
        <v>0</v>
      </c>
      <c r="J674" s="58"/>
      <c r="K674" s="70">
        <v>0</v>
      </c>
      <c r="L674" s="58"/>
      <c r="M674" s="58">
        <v>0</v>
      </c>
      <c r="N674" s="58"/>
      <c r="O674" s="70"/>
      <c r="P674" s="58"/>
      <c r="Q674" s="58"/>
      <c r="R674" s="58"/>
    </row>
    <row r="675" spans="1:18" ht="12" customHeight="1">
      <c r="A675" s="511" t="s">
        <v>8</v>
      </c>
      <c r="B675" s="511"/>
      <c r="C675" s="524">
        <v>2140411102</v>
      </c>
      <c r="D675" s="511" t="s">
        <v>779</v>
      </c>
      <c r="E675" s="57" t="s">
        <v>6</v>
      </c>
      <c r="F675" s="57" t="s">
        <v>199</v>
      </c>
      <c r="G675" s="70">
        <f>IF(F675="I",IFERROR(VLOOKUP(C675,'BG 092021'!B:D,3,FALSE),0),0)</f>
        <v>0</v>
      </c>
      <c r="H675" s="58"/>
      <c r="I675" s="58">
        <f>IF(F675="I",IFERROR(VLOOKUP(C675,'BG 092021'!B:F,5,FALSE),0),0)</f>
        <v>0</v>
      </c>
      <c r="J675" s="58"/>
      <c r="K675" s="70">
        <v>0</v>
      </c>
      <c r="L675" s="58"/>
      <c r="M675" s="58">
        <v>0</v>
      </c>
      <c r="N675" s="58"/>
      <c r="O675" s="70"/>
      <c r="P675" s="58"/>
      <c r="Q675" s="58"/>
      <c r="R675" s="58"/>
    </row>
    <row r="676" spans="1:18" ht="12" customHeight="1">
      <c r="A676" s="511" t="s">
        <v>8</v>
      </c>
      <c r="B676" s="511"/>
      <c r="C676" s="524">
        <v>2140411103</v>
      </c>
      <c r="D676" s="511" t="s">
        <v>780</v>
      </c>
      <c r="E676" s="57" t="s">
        <v>6</v>
      </c>
      <c r="F676" s="57" t="s">
        <v>199</v>
      </c>
      <c r="G676" s="70">
        <f>IF(F676="I",IFERROR(VLOOKUP(C676,'BG 092021'!B:D,3,FALSE),0),0)</f>
        <v>0</v>
      </c>
      <c r="H676" s="58"/>
      <c r="I676" s="58">
        <f>IF(F676="I",IFERROR(VLOOKUP(C676,'BG 092021'!B:F,5,FALSE),0),0)</f>
        <v>0</v>
      </c>
      <c r="J676" s="58"/>
      <c r="K676" s="70">
        <v>0</v>
      </c>
      <c r="L676" s="58"/>
      <c r="M676" s="58">
        <v>0</v>
      </c>
      <c r="N676" s="58"/>
      <c r="O676" s="70"/>
      <c r="P676" s="58"/>
      <c r="Q676" s="58"/>
      <c r="R676" s="58"/>
    </row>
    <row r="677" spans="1:18" ht="12" customHeight="1">
      <c r="A677" s="511" t="s">
        <v>8</v>
      </c>
      <c r="B677" s="511"/>
      <c r="C677" s="524">
        <v>2140411104</v>
      </c>
      <c r="D677" s="511" t="s">
        <v>781</v>
      </c>
      <c r="E677" s="57" t="s">
        <v>6</v>
      </c>
      <c r="F677" s="57" t="s">
        <v>199</v>
      </c>
      <c r="G677" s="70">
        <f>IF(F677="I",IFERROR(VLOOKUP(C677,'BG 092021'!B:D,3,FALSE),0),0)</f>
        <v>0</v>
      </c>
      <c r="H677" s="58"/>
      <c r="I677" s="58">
        <f>IF(F677="I",IFERROR(VLOOKUP(C677,'BG 092021'!B:F,5,FALSE),0),0)</f>
        <v>0</v>
      </c>
      <c r="J677" s="58"/>
      <c r="K677" s="70">
        <v>0</v>
      </c>
      <c r="L677" s="58"/>
      <c r="M677" s="58">
        <v>0</v>
      </c>
      <c r="N677" s="58"/>
      <c r="O677" s="70"/>
      <c r="P677" s="58"/>
      <c r="Q677" s="58"/>
      <c r="R677" s="58"/>
    </row>
    <row r="678" spans="1:18" ht="12" customHeight="1">
      <c r="A678" s="511" t="s">
        <v>8</v>
      </c>
      <c r="B678" s="511"/>
      <c r="C678" s="524">
        <v>2140411105</v>
      </c>
      <c r="D678" s="511" t="s">
        <v>782</v>
      </c>
      <c r="E678" s="57" t="s">
        <v>6</v>
      </c>
      <c r="F678" s="57" t="s">
        <v>199</v>
      </c>
      <c r="G678" s="70">
        <f>IF(F678="I",IFERROR(VLOOKUP(C678,'BG 092021'!B:D,3,FALSE),0),0)</f>
        <v>0</v>
      </c>
      <c r="H678" s="58"/>
      <c r="I678" s="58">
        <f>IF(F678="I",IFERROR(VLOOKUP(C678,'BG 092021'!B:F,5,FALSE),0),0)</f>
        <v>0</v>
      </c>
      <c r="J678" s="58"/>
      <c r="K678" s="70">
        <v>0</v>
      </c>
      <c r="L678" s="58"/>
      <c r="M678" s="58">
        <v>0</v>
      </c>
      <c r="N678" s="58"/>
      <c r="O678" s="70"/>
      <c r="P678" s="58"/>
      <c r="Q678" s="58"/>
      <c r="R678" s="58"/>
    </row>
    <row r="679" spans="1:18" ht="12" customHeight="1">
      <c r="A679" s="511" t="s">
        <v>8</v>
      </c>
      <c r="B679" s="511"/>
      <c r="C679" s="524">
        <v>2140411106</v>
      </c>
      <c r="D679" s="511" t="s">
        <v>783</v>
      </c>
      <c r="E679" s="57" t="s">
        <v>6</v>
      </c>
      <c r="F679" s="57" t="s">
        <v>199</v>
      </c>
      <c r="G679" s="70">
        <f>IF(F679="I",IFERROR(VLOOKUP(C679,'BG 092021'!B:D,3,FALSE),0),0)</f>
        <v>0</v>
      </c>
      <c r="H679" s="58"/>
      <c r="I679" s="58">
        <f>IF(F679="I",IFERROR(VLOOKUP(C679,'BG 092021'!B:F,5,FALSE),0),0)</f>
        <v>0</v>
      </c>
      <c r="J679" s="58"/>
      <c r="K679" s="70">
        <v>0</v>
      </c>
      <c r="L679" s="58"/>
      <c r="M679" s="58">
        <v>0</v>
      </c>
      <c r="N679" s="58"/>
      <c r="O679" s="70"/>
      <c r="P679" s="58"/>
      <c r="Q679" s="58"/>
      <c r="R679" s="58"/>
    </row>
    <row r="680" spans="1:18" ht="12" customHeight="1">
      <c r="A680" s="511" t="s">
        <v>8</v>
      </c>
      <c r="B680" s="511"/>
      <c r="C680" s="524">
        <v>2140411107</v>
      </c>
      <c r="D680" s="511" t="s">
        <v>784</v>
      </c>
      <c r="E680" s="57" t="s">
        <v>6</v>
      </c>
      <c r="F680" s="57" t="s">
        <v>199</v>
      </c>
      <c r="G680" s="70">
        <f>IF(F680="I",IFERROR(VLOOKUP(C680,'BG 092021'!B:D,3,FALSE),0),0)</f>
        <v>0</v>
      </c>
      <c r="H680" s="58"/>
      <c r="I680" s="58">
        <f>IF(F680="I",IFERROR(VLOOKUP(C680,'BG 092021'!B:F,5,FALSE),0),0)</f>
        <v>0</v>
      </c>
      <c r="J680" s="58"/>
      <c r="K680" s="70">
        <v>0</v>
      </c>
      <c r="L680" s="58"/>
      <c r="M680" s="58">
        <v>0</v>
      </c>
      <c r="N680" s="58"/>
      <c r="O680" s="70"/>
      <c r="P680" s="58"/>
      <c r="Q680" s="58"/>
      <c r="R680" s="58"/>
    </row>
    <row r="681" spans="1:18" ht="12" customHeight="1">
      <c r="A681" s="511" t="s">
        <v>8</v>
      </c>
      <c r="B681" s="511"/>
      <c r="C681" s="524">
        <v>2140411108</v>
      </c>
      <c r="D681" s="511" t="s">
        <v>785</v>
      </c>
      <c r="E681" s="57" t="s">
        <v>6</v>
      </c>
      <c r="F681" s="57" t="s">
        <v>199</v>
      </c>
      <c r="G681" s="70">
        <f>IF(F681="I",IFERROR(VLOOKUP(C681,'BG 092021'!B:D,3,FALSE),0),0)</f>
        <v>0</v>
      </c>
      <c r="H681" s="58"/>
      <c r="I681" s="58">
        <f>IF(F681="I",IFERROR(VLOOKUP(C681,'BG 092021'!B:F,5,FALSE),0),0)</f>
        <v>0</v>
      </c>
      <c r="J681" s="58"/>
      <c r="K681" s="70">
        <v>0</v>
      </c>
      <c r="L681" s="58"/>
      <c r="M681" s="58">
        <v>0</v>
      </c>
      <c r="N681" s="58"/>
      <c r="O681" s="70"/>
      <c r="P681" s="58"/>
      <c r="Q681" s="58"/>
      <c r="R681" s="58"/>
    </row>
    <row r="682" spans="1:18" ht="12" customHeight="1">
      <c r="A682" s="511" t="s">
        <v>8</v>
      </c>
      <c r="B682" s="511"/>
      <c r="C682" s="524">
        <v>2140411109</v>
      </c>
      <c r="D682" s="511" t="s">
        <v>786</v>
      </c>
      <c r="E682" s="57" t="s">
        <v>6</v>
      </c>
      <c r="F682" s="57" t="s">
        <v>199</v>
      </c>
      <c r="G682" s="70">
        <f>IF(F682="I",IFERROR(VLOOKUP(C682,'BG 092021'!B:D,3,FALSE),0),0)</f>
        <v>0</v>
      </c>
      <c r="H682" s="58"/>
      <c r="I682" s="58">
        <f>IF(F682="I",IFERROR(VLOOKUP(C682,'BG 092021'!B:F,5,FALSE),0),0)</f>
        <v>0</v>
      </c>
      <c r="J682" s="58"/>
      <c r="K682" s="70">
        <v>0</v>
      </c>
      <c r="L682" s="58"/>
      <c r="M682" s="58">
        <v>0</v>
      </c>
      <c r="N682" s="58"/>
      <c r="O682" s="70"/>
      <c r="P682" s="58"/>
      <c r="Q682" s="58"/>
      <c r="R682" s="58"/>
    </row>
    <row r="683" spans="1:18" ht="12" customHeight="1">
      <c r="A683" s="511" t="s">
        <v>8</v>
      </c>
      <c r="B683" s="511"/>
      <c r="C683" s="524">
        <v>2140411110</v>
      </c>
      <c r="D683" s="511" t="s">
        <v>787</v>
      </c>
      <c r="E683" s="57" t="s">
        <v>6</v>
      </c>
      <c r="F683" s="57" t="s">
        <v>199</v>
      </c>
      <c r="G683" s="70">
        <f>IF(F683="I",IFERROR(VLOOKUP(C683,'BG 092021'!B:D,3,FALSE),0),0)</f>
        <v>0</v>
      </c>
      <c r="H683" s="58"/>
      <c r="I683" s="58">
        <f>IF(F683="I",IFERROR(VLOOKUP(C683,'BG 092021'!B:F,5,FALSE),0),0)</f>
        <v>0</v>
      </c>
      <c r="J683" s="58"/>
      <c r="K683" s="70">
        <v>0</v>
      </c>
      <c r="L683" s="58"/>
      <c r="M683" s="58">
        <v>0</v>
      </c>
      <c r="N683" s="58"/>
      <c r="O683" s="70"/>
      <c r="P683" s="58"/>
      <c r="Q683" s="58"/>
      <c r="R683" s="58"/>
    </row>
    <row r="684" spans="1:18" ht="12" customHeight="1">
      <c r="A684" s="511" t="s">
        <v>8</v>
      </c>
      <c r="B684" s="511"/>
      <c r="C684" s="524">
        <v>2140411111</v>
      </c>
      <c r="D684" s="511" t="s">
        <v>788</v>
      </c>
      <c r="E684" s="57" t="s">
        <v>6</v>
      </c>
      <c r="F684" s="57" t="s">
        <v>199</v>
      </c>
      <c r="G684" s="70">
        <f>IF(F684="I",IFERROR(VLOOKUP(C684,'BG 092021'!B:D,3,FALSE),0),0)</f>
        <v>0</v>
      </c>
      <c r="H684" s="58"/>
      <c r="I684" s="58">
        <f>IF(F684="I",IFERROR(VLOOKUP(C684,'BG 092021'!B:F,5,FALSE),0),0)</f>
        <v>0</v>
      </c>
      <c r="J684" s="58"/>
      <c r="K684" s="70">
        <v>0</v>
      </c>
      <c r="L684" s="58"/>
      <c r="M684" s="58">
        <v>0</v>
      </c>
      <c r="N684" s="58"/>
      <c r="O684" s="70"/>
      <c r="P684" s="58"/>
      <c r="Q684" s="58"/>
      <c r="R684" s="58"/>
    </row>
    <row r="685" spans="1:18" ht="12" customHeight="1">
      <c r="A685" s="511" t="s">
        <v>8</v>
      </c>
      <c r="B685" s="511"/>
      <c r="C685" s="524">
        <v>2140411112</v>
      </c>
      <c r="D685" s="511" t="s">
        <v>789</v>
      </c>
      <c r="E685" s="57" t="s">
        <v>6</v>
      </c>
      <c r="F685" s="57" t="s">
        <v>199</v>
      </c>
      <c r="G685" s="70">
        <f>IF(F685="I",IFERROR(VLOOKUP(C685,'BG 092021'!B:D,3,FALSE),0),0)</f>
        <v>0</v>
      </c>
      <c r="H685" s="58"/>
      <c r="I685" s="58">
        <f>IF(F685="I",IFERROR(VLOOKUP(C685,'BG 092021'!B:F,5,FALSE),0),0)</f>
        <v>0</v>
      </c>
      <c r="J685" s="58"/>
      <c r="K685" s="70">
        <v>0</v>
      </c>
      <c r="L685" s="58"/>
      <c r="M685" s="58">
        <v>0</v>
      </c>
      <c r="N685" s="58"/>
      <c r="O685" s="70"/>
      <c r="P685" s="58"/>
      <c r="Q685" s="58"/>
      <c r="R685" s="58"/>
    </row>
    <row r="686" spans="1:18" ht="12" customHeight="1">
      <c r="A686" s="511" t="s">
        <v>8</v>
      </c>
      <c r="B686" s="511"/>
      <c r="C686" s="524">
        <v>21405</v>
      </c>
      <c r="D686" s="511" t="s">
        <v>150</v>
      </c>
      <c r="E686" s="57" t="s">
        <v>6</v>
      </c>
      <c r="F686" s="57" t="s">
        <v>198</v>
      </c>
      <c r="G686" s="70">
        <f>IF(F686="I",IFERROR(VLOOKUP(C686,'BG 092021'!B:D,3,FALSE),0),0)</f>
        <v>0</v>
      </c>
      <c r="H686" s="58"/>
      <c r="I686" s="58">
        <f>IF(F686="I",IFERROR(VLOOKUP(C686,'BG 092021'!B:F,5,FALSE),0),0)</f>
        <v>0</v>
      </c>
      <c r="J686" s="58"/>
      <c r="K686" s="70">
        <v>0</v>
      </c>
      <c r="L686" s="58"/>
      <c r="M686" s="58">
        <v>0</v>
      </c>
      <c r="N686" s="58"/>
      <c r="O686" s="70"/>
      <c r="P686" s="58"/>
      <c r="Q686" s="58"/>
      <c r="R686" s="58"/>
    </row>
    <row r="687" spans="1:18" ht="12" customHeight="1">
      <c r="A687" s="511" t="s">
        <v>8</v>
      </c>
      <c r="B687" s="511"/>
      <c r="C687" s="524">
        <v>214051</v>
      </c>
      <c r="D687" s="511" t="s">
        <v>150</v>
      </c>
      <c r="E687" s="57" t="s">
        <v>6</v>
      </c>
      <c r="F687" s="57" t="s">
        <v>198</v>
      </c>
      <c r="G687" s="70">
        <f>IF(F687="I",IFERROR(VLOOKUP(C687,'BG 092021'!B:D,3,FALSE),0),0)</f>
        <v>0</v>
      </c>
      <c r="H687" s="58"/>
      <c r="I687" s="58">
        <f>IF(F687="I",IFERROR(VLOOKUP(C687,'BG 092021'!B:F,5,FALSE),0),0)</f>
        <v>0</v>
      </c>
      <c r="J687" s="58"/>
      <c r="K687" s="70">
        <v>0</v>
      </c>
      <c r="L687" s="58"/>
      <c r="M687" s="58">
        <v>0</v>
      </c>
      <c r="N687" s="58"/>
      <c r="O687" s="70"/>
      <c r="P687" s="58"/>
      <c r="Q687" s="58"/>
      <c r="R687" s="58"/>
    </row>
    <row r="688" spans="1:18" ht="12" customHeight="1">
      <c r="A688" s="511" t="s">
        <v>8</v>
      </c>
      <c r="B688" s="511"/>
      <c r="C688" s="524">
        <v>2140511</v>
      </c>
      <c r="D688" s="511" t="s">
        <v>150</v>
      </c>
      <c r="E688" s="57" t="s">
        <v>6</v>
      </c>
      <c r="F688" s="57" t="s">
        <v>198</v>
      </c>
      <c r="G688" s="70">
        <f>IF(F688="I",IFERROR(VLOOKUP(C688,'BG 092021'!B:D,3,FALSE),0),0)</f>
        <v>0</v>
      </c>
      <c r="H688" s="58"/>
      <c r="I688" s="58">
        <f>IF(F688="I",IFERROR(VLOOKUP(C688,'BG 092021'!B:F,5,FALSE),0),0)</f>
        <v>0</v>
      </c>
      <c r="J688" s="58"/>
      <c r="K688" s="70">
        <v>0</v>
      </c>
      <c r="L688" s="58"/>
      <c r="M688" s="58">
        <v>0</v>
      </c>
      <c r="N688" s="58"/>
      <c r="O688" s="70"/>
      <c r="P688" s="58"/>
      <c r="Q688" s="58"/>
      <c r="R688" s="58"/>
    </row>
    <row r="689" spans="1:18" ht="12" customHeight="1">
      <c r="A689" s="511" t="s">
        <v>8</v>
      </c>
      <c r="B689" s="511"/>
      <c r="C689" s="524">
        <v>21405111</v>
      </c>
      <c r="D689" s="511" t="s">
        <v>1045</v>
      </c>
      <c r="E689" s="57" t="s">
        <v>6</v>
      </c>
      <c r="F689" s="57" t="s">
        <v>198</v>
      </c>
      <c r="G689" s="70">
        <f>IF(F689="I",IFERROR(VLOOKUP(C689,'BG 092021'!B:D,3,FALSE),0),0)</f>
        <v>0</v>
      </c>
      <c r="H689" s="58"/>
      <c r="I689" s="58">
        <f>IF(F689="I",IFERROR(VLOOKUP(C689,'BG 092021'!B:F,5,FALSE),0),0)</f>
        <v>0</v>
      </c>
      <c r="J689" s="58"/>
      <c r="K689" s="70">
        <v>0</v>
      </c>
      <c r="L689" s="58"/>
      <c r="M689" s="58">
        <v>0</v>
      </c>
      <c r="N689" s="58"/>
      <c r="O689" s="70"/>
      <c r="P689" s="58"/>
      <c r="Q689" s="58"/>
      <c r="R689" s="58"/>
    </row>
    <row r="690" spans="1:18" ht="12" customHeight="1">
      <c r="A690" s="511" t="s">
        <v>8</v>
      </c>
      <c r="B690" s="511" t="s">
        <v>225</v>
      </c>
      <c r="C690" s="524">
        <v>2140511101</v>
      </c>
      <c r="D690" s="511" t="s">
        <v>1046</v>
      </c>
      <c r="E690" s="57" t="s">
        <v>6</v>
      </c>
      <c r="F690" s="57" t="s">
        <v>199</v>
      </c>
      <c r="G690" s="70">
        <f>IF(F690="I",IFERROR(VLOOKUP(C690,'BG 092021'!B:D,3,FALSE),0),0)</f>
        <v>0</v>
      </c>
      <c r="H690" s="58"/>
      <c r="I690" s="58">
        <f>IF(F690="I",IFERROR(VLOOKUP(C690,'BG 092021'!B:F,5,FALSE),0),0)</f>
        <v>0</v>
      </c>
      <c r="J690" s="58"/>
      <c r="K690" s="70">
        <v>19900000</v>
      </c>
      <c r="L690" s="58"/>
      <c r="M690" s="58">
        <v>2866.75</v>
      </c>
      <c r="N690" s="58"/>
      <c r="O690" s="70"/>
      <c r="P690" s="58"/>
      <c r="Q690" s="58"/>
      <c r="R690" s="58"/>
    </row>
    <row r="691" spans="1:18" ht="12" customHeight="1">
      <c r="A691" s="511" t="s">
        <v>8</v>
      </c>
      <c r="B691" s="511" t="s">
        <v>225</v>
      </c>
      <c r="C691" s="524">
        <v>2140511102</v>
      </c>
      <c r="D691" s="511" t="s">
        <v>1047</v>
      </c>
      <c r="E691" s="57" t="s">
        <v>147</v>
      </c>
      <c r="F691" s="57" t="s">
        <v>199</v>
      </c>
      <c r="G691" s="70">
        <f>IF(F691="I",IFERROR(VLOOKUP(C691,'BG 092021'!B:D,3,FALSE),0),0)</f>
        <v>0</v>
      </c>
      <c r="H691" s="58"/>
      <c r="I691" s="58">
        <f>IF(F691="I",IFERROR(VLOOKUP(C691,'BG 092021'!B:F,5,FALSE),0),0)</f>
        <v>0</v>
      </c>
      <c r="J691" s="58"/>
      <c r="K691" s="70">
        <v>17632</v>
      </c>
      <c r="L691" s="58"/>
      <c r="M691" s="58">
        <v>2.54</v>
      </c>
      <c r="N691" s="58"/>
      <c r="O691" s="70"/>
      <c r="P691" s="58"/>
      <c r="Q691" s="58"/>
      <c r="R691" s="58"/>
    </row>
    <row r="692" spans="1:18" ht="12" customHeight="1">
      <c r="A692" s="511" t="s">
        <v>8</v>
      </c>
      <c r="B692" s="511"/>
      <c r="C692" s="524">
        <v>21405112</v>
      </c>
      <c r="D692" s="511" t="s">
        <v>1048</v>
      </c>
      <c r="E692" s="57" t="s">
        <v>6</v>
      </c>
      <c r="F692" s="57" t="s">
        <v>198</v>
      </c>
      <c r="G692" s="70">
        <f>IF(F692="I",IFERROR(VLOOKUP(C692,'BG 092021'!B:D,3,FALSE),0),0)</f>
        <v>0</v>
      </c>
      <c r="H692" s="58"/>
      <c r="I692" s="58">
        <f>IF(F692="I",IFERROR(VLOOKUP(C692,'BG 092021'!B:F,5,FALSE),0),0)</f>
        <v>0</v>
      </c>
      <c r="J692" s="58"/>
      <c r="K692" s="70">
        <v>0</v>
      </c>
      <c r="L692" s="58"/>
      <c r="M692" s="58">
        <v>0</v>
      </c>
      <c r="N692" s="58"/>
      <c r="O692" s="70"/>
      <c r="P692" s="58"/>
      <c r="Q692" s="58"/>
      <c r="R692" s="58"/>
    </row>
    <row r="693" spans="1:18" ht="12" customHeight="1">
      <c r="A693" s="511" t="s">
        <v>8</v>
      </c>
      <c r="B693" s="511" t="s">
        <v>225</v>
      </c>
      <c r="C693" s="524">
        <v>2140511202</v>
      </c>
      <c r="D693" s="511" t="s">
        <v>1049</v>
      </c>
      <c r="E693" s="57" t="s">
        <v>147</v>
      </c>
      <c r="F693" s="57" t="s">
        <v>199</v>
      </c>
      <c r="G693" s="70">
        <f>IF(F693="I",IFERROR(VLOOKUP(C693,'BG 092021'!B:D,3,FALSE),0),0)</f>
        <v>0</v>
      </c>
      <c r="H693" s="58"/>
      <c r="I693" s="58">
        <f>IF(F693="I",IFERROR(VLOOKUP(C693,'BG 092021'!B:F,5,FALSE),0),0)</f>
        <v>0</v>
      </c>
      <c r="J693" s="58"/>
      <c r="K693" s="70">
        <v>33422379</v>
      </c>
      <c r="L693" s="58"/>
      <c r="M693" s="58">
        <v>4814.76</v>
      </c>
      <c r="N693" s="58"/>
      <c r="O693" s="70"/>
      <c r="P693" s="58"/>
      <c r="Q693" s="58"/>
      <c r="R693" s="58"/>
    </row>
    <row r="694" spans="1:18" ht="12" customHeight="1">
      <c r="A694" s="511" t="s">
        <v>8</v>
      </c>
      <c r="B694" s="511"/>
      <c r="C694" s="524">
        <v>217</v>
      </c>
      <c r="D694" s="511" t="s">
        <v>790</v>
      </c>
      <c r="E694" s="57" t="s">
        <v>6</v>
      </c>
      <c r="F694" s="57" t="s">
        <v>198</v>
      </c>
      <c r="G694" s="70">
        <f>IF(F694="I",IFERROR(VLOOKUP(C694,'BG 092021'!B:D,3,FALSE),0),0)</f>
        <v>0</v>
      </c>
      <c r="H694" s="58"/>
      <c r="I694" s="58">
        <f>IF(F694="I",IFERROR(VLOOKUP(C694,'BG 092021'!B:F,5,FALSE),0),0)</f>
        <v>0</v>
      </c>
      <c r="J694" s="58"/>
      <c r="K694" s="70">
        <v>0</v>
      </c>
      <c r="L694" s="58"/>
      <c r="M694" s="58">
        <v>0</v>
      </c>
      <c r="N694" s="58"/>
      <c r="O694" s="70"/>
      <c r="P694" s="58"/>
      <c r="Q694" s="58"/>
      <c r="R694" s="58"/>
    </row>
    <row r="695" spans="1:18" ht="12" customHeight="1">
      <c r="A695" s="511" t="s">
        <v>8</v>
      </c>
      <c r="B695" s="511"/>
      <c r="C695" s="524">
        <v>219</v>
      </c>
      <c r="D695" s="511" t="s">
        <v>790</v>
      </c>
      <c r="E695" s="57" t="s">
        <v>6</v>
      </c>
      <c r="F695" s="57" t="s">
        <v>198</v>
      </c>
      <c r="G695" s="70">
        <f>IF(F695="I",IFERROR(VLOOKUP(C695,'BG 092021'!B:D,3,FALSE),0),0)</f>
        <v>0</v>
      </c>
      <c r="H695" s="58"/>
      <c r="I695" s="58">
        <f>IF(F695="I",IFERROR(VLOOKUP(C695,'BG 092021'!B:F,5,FALSE),0),0)</f>
        <v>0</v>
      </c>
      <c r="J695" s="58"/>
      <c r="K695" s="70">
        <v>0</v>
      </c>
      <c r="L695" s="58"/>
      <c r="M695" s="58">
        <v>0</v>
      </c>
      <c r="N695" s="58"/>
      <c r="O695" s="70"/>
      <c r="P695" s="58"/>
      <c r="Q695" s="58"/>
      <c r="R695" s="58"/>
    </row>
    <row r="696" spans="1:18" ht="12" customHeight="1">
      <c r="A696" s="511" t="s">
        <v>8</v>
      </c>
      <c r="B696" s="511"/>
      <c r="C696" s="524">
        <v>21901</v>
      </c>
      <c r="D696" s="511" t="s">
        <v>721</v>
      </c>
      <c r="E696" s="57" t="s">
        <v>6</v>
      </c>
      <c r="F696" s="57" t="s">
        <v>198</v>
      </c>
      <c r="G696" s="70">
        <f>IF(F696="I",IFERROR(VLOOKUP(C696,'BG 092021'!B:D,3,FALSE),0),0)</f>
        <v>0</v>
      </c>
      <c r="H696" s="58"/>
      <c r="I696" s="58">
        <f>IF(F696="I",IFERROR(VLOOKUP(C696,'BG 092021'!B:F,5,FALSE),0),0)</f>
        <v>0</v>
      </c>
      <c r="J696" s="58"/>
      <c r="K696" s="70">
        <v>0</v>
      </c>
      <c r="L696" s="58"/>
      <c r="M696" s="58">
        <v>0</v>
      </c>
      <c r="N696" s="58"/>
      <c r="O696" s="70"/>
      <c r="P696" s="58"/>
      <c r="Q696" s="58"/>
      <c r="R696" s="58"/>
    </row>
    <row r="697" spans="1:18" ht="12" customHeight="1">
      <c r="A697" s="511" t="s">
        <v>8</v>
      </c>
      <c r="B697" s="511"/>
      <c r="C697" s="524">
        <v>22</v>
      </c>
      <c r="D697" s="511" t="s">
        <v>80</v>
      </c>
      <c r="E697" s="57" t="s">
        <v>6</v>
      </c>
      <c r="F697" s="57" t="s">
        <v>198</v>
      </c>
      <c r="G697" s="70">
        <f>IF(F697="I",IFERROR(VLOOKUP(C697,'BG 092021'!B:D,3,FALSE),0),0)</f>
        <v>0</v>
      </c>
      <c r="H697" s="58"/>
      <c r="I697" s="58">
        <f>IF(F697="I",IFERROR(VLOOKUP(C697,'BG 092021'!B:F,5,FALSE),0),0)</f>
        <v>0</v>
      </c>
      <c r="J697" s="58"/>
      <c r="K697" s="70">
        <v>0</v>
      </c>
      <c r="L697" s="58"/>
      <c r="M697" s="58">
        <v>0</v>
      </c>
      <c r="N697" s="58"/>
      <c r="O697" s="70"/>
      <c r="P697" s="58"/>
      <c r="Q697" s="58"/>
      <c r="R697" s="58"/>
    </row>
    <row r="698" spans="1:18" ht="12" customHeight="1">
      <c r="A698" s="511" t="s">
        <v>8</v>
      </c>
      <c r="B698" s="511"/>
      <c r="C698" s="524">
        <v>222</v>
      </c>
      <c r="D698" s="511" t="s">
        <v>791</v>
      </c>
      <c r="E698" s="57" t="s">
        <v>6</v>
      </c>
      <c r="F698" s="57" t="s">
        <v>198</v>
      </c>
      <c r="G698" s="70">
        <f>IF(F698="I",IFERROR(VLOOKUP(C698,'BG 092021'!B:D,3,FALSE),0),0)</f>
        <v>0</v>
      </c>
      <c r="H698" s="58"/>
      <c r="I698" s="58">
        <f>IF(F698="I",IFERROR(VLOOKUP(C698,'BG 092021'!B:F,5,FALSE),0),0)</f>
        <v>0</v>
      </c>
      <c r="J698" s="58"/>
      <c r="K698" s="70">
        <v>0</v>
      </c>
      <c r="L698" s="58"/>
      <c r="M698" s="58">
        <v>0</v>
      </c>
      <c r="N698" s="58"/>
      <c r="O698" s="70"/>
      <c r="P698" s="58"/>
      <c r="Q698" s="58"/>
      <c r="R698" s="58"/>
    </row>
    <row r="699" spans="1:18" ht="12" customHeight="1">
      <c r="A699" s="511" t="s">
        <v>8</v>
      </c>
      <c r="B699" s="511"/>
      <c r="C699" s="524">
        <v>22201</v>
      </c>
      <c r="D699" s="511" t="s">
        <v>743</v>
      </c>
      <c r="E699" s="57" t="s">
        <v>6</v>
      </c>
      <c r="F699" s="57" t="s">
        <v>198</v>
      </c>
      <c r="G699" s="70">
        <f>IF(F699="I",IFERROR(VLOOKUP(C699,'BG 092021'!B:D,3,FALSE),0),0)</f>
        <v>0</v>
      </c>
      <c r="H699" s="58"/>
      <c r="I699" s="58">
        <f>IF(F699="I",IFERROR(VLOOKUP(C699,'BG 092021'!B:F,5,FALSE),0),0)</f>
        <v>0</v>
      </c>
      <c r="J699" s="58"/>
      <c r="K699" s="70">
        <v>0</v>
      </c>
      <c r="L699" s="58"/>
      <c r="M699" s="58">
        <v>0</v>
      </c>
      <c r="N699" s="58"/>
      <c r="O699" s="70"/>
      <c r="P699" s="58"/>
      <c r="Q699" s="58"/>
      <c r="R699" s="58"/>
    </row>
    <row r="700" spans="1:18" ht="12" customHeight="1">
      <c r="A700" s="511" t="s">
        <v>8</v>
      </c>
      <c r="B700" s="511"/>
      <c r="C700" s="524">
        <v>222011</v>
      </c>
      <c r="D700" s="511" t="s">
        <v>743</v>
      </c>
      <c r="E700" s="57" t="s">
        <v>6</v>
      </c>
      <c r="F700" s="57" t="s">
        <v>198</v>
      </c>
      <c r="G700" s="70">
        <f>IF(F700="I",IFERROR(VLOOKUP(C700,'BG 092021'!B:D,3,FALSE),0),0)</f>
        <v>0</v>
      </c>
      <c r="H700" s="58"/>
      <c r="I700" s="58">
        <f>IF(F700="I",IFERROR(VLOOKUP(C700,'BG 092021'!B:F,5,FALSE),0),0)</f>
        <v>0</v>
      </c>
      <c r="J700" s="58"/>
      <c r="K700" s="70">
        <v>0</v>
      </c>
      <c r="L700" s="58"/>
      <c r="M700" s="58">
        <v>0</v>
      </c>
      <c r="N700" s="58"/>
      <c r="O700" s="70"/>
      <c r="P700" s="58"/>
      <c r="Q700" s="58"/>
      <c r="R700" s="58"/>
    </row>
    <row r="701" spans="1:18" ht="12" customHeight="1">
      <c r="A701" s="511" t="s">
        <v>8</v>
      </c>
      <c r="B701" s="511"/>
      <c r="C701" s="524">
        <v>2220111</v>
      </c>
      <c r="D701" s="511" t="s">
        <v>744</v>
      </c>
      <c r="E701" s="57" t="s">
        <v>6</v>
      </c>
      <c r="F701" s="57" t="s">
        <v>198</v>
      </c>
      <c r="G701" s="70">
        <f>IF(F701="I",IFERROR(VLOOKUP(C701,'BG 092021'!B:D,3,FALSE),0),0)</f>
        <v>0</v>
      </c>
      <c r="H701" s="58"/>
      <c r="I701" s="58">
        <f>IF(F701="I",IFERROR(VLOOKUP(C701,'BG 092021'!B:F,5,FALSE),0),0)</f>
        <v>0</v>
      </c>
      <c r="J701" s="58"/>
      <c r="K701" s="70">
        <v>0</v>
      </c>
      <c r="L701" s="58"/>
      <c r="M701" s="58">
        <v>0</v>
      </c>
      <c r="N701" s="58"/>
      <c r="O701" s="70"/>
      <c r="P701" s="58"/>
      <c r="Q701" s="58"/>
      <c r="R701" s="58"/>
    </row>
    <row r="702" spans="1:18" ht="12" customHeight="1">
      <c r="A702" s="511" t="s">
        <v>8</v>
      </c>
      <c r="B702" s="511"/>
      <c r="C702" s="524">
        <v>22201111</v>
      </c>
      <c r="D702" s="511" t="s">
        <v>744</v>
      </c>
      <c r="E702" s="57" t="s">
        <v>6</v>
      </c>
      <c r="F702" s="57" t="s">
        <v>198</v>
      </c>
      <c r="G702" s="70">
        <f>IF(F702="I",IFERROR(VLOOKUP(C702,'BG 092021'!B:D,3,FALSE),0),0)</f>
        <v>0</v>
      </c>
      <c r="H702" s="58"/>
      <c r="I702" s="58">
        <f>IF(F702="I",IFERROR(VLOOKUP(C702,'BG 092021'!B:F,5,FALSE),0),0)</f>
        <v>0</v>
      </c>
      <c r="J702" s="58"/>
      <c r="K702" s="70">
        <v>0</v>
      </c>
      <c r="L702" s="58"/>
      <c r="M702" s="58">
        <v>0</v>
      </c>
      <c r="N702" s="58"/>
      <c r="O702" s="70"/>
      <c r="P702" s="58"/>
      <c r="Q702" s="58"/>
      <c r="R702" s="58"/>
    </row>
    <row r="703" spans="1:18" ht="12" customHeight="1">
      <c r="A703" s="511" t="s">
        <v>8</v>
      </c>
      <c r="B703" s="511"/>
      <c r="C703" s="524">
        <v>2220111101</v>
      </c>
      <c r="D703" s="511" t="s">
        <v>745</v>
      </c>
      <c r="E703" s="57" t="s">
        <v>6</v>
      </c>
      <c r="F703" s="57" t="s">
        <v>199</v>
      </c>
      <c r="G703" s="70">
        <f>IF(F703="I",IFERROR(VLOOKUP(C703,'BG 092021'!B:D,3,FALSE),0),0)</f>
        <v>0</v>
      </c>
      <c r="H703" s="58"/>
      <c r="I703" s="58">
        <f>IF(F703="I",IFERROR(VLOOKUP(C703,'BG 092021'!B:F,5,FALSE),0),0)</f>
        <v>0</v>
      </c>
      <c r="J703" s="58"/>
      <c r="K703" s="70">
        <v>0</v>
      </c>
      <c r="L703" s="58"/>
      <c r="M703" s="58">
        <v>0</v>
      </c>
      <c r="N703" s="58"/>
      <c r="O703" s="70"/>
      <c r="P703" s="58"/>
      <c r="Q703" s="58"/>
      <c r="R703" s="58"/>
    </row>
    <row r="704" spans="1:18" ht="12" customHeight="1">
      <c r="A704" s="511" t="s">
        <v>8</v>
      </c>
      <c r="B704" s="511"/>
      <c r="C704" s="524">
        <v>2220111102</v>
      </c>
      <c r="D704" s="511" t="s">
        <v>746</v>
      </c>
      <c r="E704" s="57" t="s">
        <v>147</v>
      </c>
      <c r="F704" s="57" t="s">
        <v>199</v>
      </c>
      <c r="G704" s="70">
        <f>IF(F704="I",IFERROR(VLOOKUP(C704,'BG 092021'!B:D,3,FALSE),0),0)</f>
        <v>0</v>
      </c>
      <c r="H704" s="58"/>
      <c r="I704" s="58">
        <f>IF(F704="I",IFERROR(VLOOKUP(C704,'BG 092021'!B:F,5,FALSE),0),0)</f>
        <v>0</v>
      </c>
      <c r="J704" s="58"/>
      <c r="K704" s="70">
        <v>0</v>
      </c>
      <c r="L704" s="58"/>
      <c r="M704" s="58">
        <v>0</v>
      </c>
      <c r="N704" s="58"/>
      <c r="O704" s="70"/>
      <c r="P704" s="58"/>
      <c r="Q704" s="58"/>
      <c r="R704" s="58"/>
    </row>
    <row r="705" spans="1:18" ht="12" customHeight="1">
      <c r="A705" s="511" t="s">
        <v>8</v>
      </c>
      <c r="B705" s="511"/>
      <c r="C705" s="524">
        <v>2220112</v>
      </c>
      <c r="D705" s="511" t="s">
        <v>747</v>
      </c>
      <c r="E705" s="57" t="s">
        <v>6</v>
      </c>
      <c r="F705" s="57" t="s">
        <v>198</v>
      </c>
      <c r="G705" s="70">
        <f>IF(F705="I",IFERROR(VLOOKUP(C705,'BG 092021'!B:D,3,FALSE),0),0)</f>
        <v>0</v>
      </c>
      <c r="H705" s="58"/>
      <c r="I705" s="58">
        <f>IF(F705="I",IFERROR(VLOOKUP(C705,'BG 092021'!B:F,5,FALSE),0),0)</f>
        <v>0</v>
      </c>
      <c r="J705" s="58"/>
      <c r="K705" s="70">
        <v>0</v>
      </c>
      <c r="L705" s="58"/>
      <c r="M705" s="58">
        <v>0</v>
      </c>
      <c r="N705" s="58"/>
      <c r="O705" s="70"/>
      <c r="P705" s="58"/>
      <c r="Q705" s="58"/>
      <c r="R705" s="58"/>
    </row>
    <row r="706" spans="1:18" ht="12" customHeight="1">
      <c r="A706" s="511" t="s">
        <v>8</v>
      </c>
      <c r="B706" s="511"/>
      <c r="C706" s="524">
        <v>22201121</v>
      </c>
      <c r="D706" s="511" t="s">
        <v>748</v>
      </c>
      <c r="E706" s="57" t="s">
        <v>6</v>
      </c>
      <c r="F706" s="57" t="s">
        <v>198</v>
      </c>
      <c r="G706" s="70">
        <f>IF(F706="I",IFERROR(VLOOKUP(C706,'BG 092021'!B:D,3,FALSE),0),0)</f>
        <v>0</v>
      </c>
      <c r="H706" s="58"/>
      <c r="I706" s="58">
        <f>IF(F706="I",IFERROR(VLOOKUP(C706,'BG 092021'!B:F,5,FALSE),0),0)</f>
        <v>0</v>
      </c>
      <c r="J706" s="58"/>
      <c r="K706" s="70">
        <v>0</v>
      </c>
      <c r="L706" s="58"/>
      <c r="M706" s="58">
        <v>0</v>
      </c>
      <c r="N706" s="58"/>
      <c r="O706" s="70"/>
      <c r="P706" s="58"/>
      <c r="Q706" s="58"/>
      <c r="R706" s="58"/>
    </row>
    <row r="707" spans="1:18" ht="12" customHeight="1">
      <c r="A707" s="511" t="s">
        <v>8</v>
      </c>
      <c r="B707" s="511"/>
      <c r="C707" s="524">
        <v>2220112101</v>
      </c>
      <c r="D707" s="511" t="s">
        <v>748</v>
      </c>
      <c r="E707" s="57" t="s">
        <v>6</v>
      </c>
      <c r="F707" s="57" t="s">
        <v>199</v>
      </c>
      <c r="G707" s="70">
        <f>IF(F707="I",IFERROR(VLOOKUP(C707,'BG 092021'!B:D,3,FALSE),0),0)</f>
        <v>0</v>
      </c>
      <c r="H707" s="58"/>
      <c r="I707" s="58">
        <f>IF(F707="I",IFERROR(VLOOKUP(C707,'BG 092021'!B:F,5,FALSE),0),0)</f>
        <v>0</v>
      </c>
      <c r="J707" s="58"/>
      <c r="K707" s="70">
        <v>0</v>
      </c>
      <c r="L707" s="58"/>
      <c r="M707" s="58">
        <v>0</v>
      </c>
      <c r="N707" s="58"/>
      <c r="O707" s="70"/>
      <c r="P707" s="58"/>
      <c r="Q707" s="58"/>
      <c r="R707" s="58"/>
    </row>
    <row r="708" spans="1:18" ht="12" customHeight="1">
      <c r="A708" s="511" t="s">
        <v>8</v>
      </c>
      <c r="B708" s="511"/>
      <c r="C708" s="524">
        <v>2220112102</v>
      </c>
      <c r="D708" s="511" t="s">
        <v>748</v>
      </c>
      <c r="E708" s="57" t="s">
        <v>6</v>
      </c>
      <c r="F708" s="57" t="s">
        <v>199</v>
      </c>
      <c r="G708" s="70">
        <f>IF(F708="I",IFERROR(VLOOKUP(C708,'BG 092021'!B:D,3,FALSE),0),0)</f>
        <v>0</v>
      </c>
      <c r="H708" s="58"/>
      <c r="I708" s="58">
        <f>IF(F708="I",IFERROR(VLOOKUP(C708,'BG 092021'!B:F,5,FALSE),0),0)</f>
        <v>0</v>
      </c>
      <c r="J708" s="58"/>
      <c r="K708" s="70">
        <v>0</v>
      </c>
      <c r="L708" s="58"/>
      <c r="M708" s="58">
        <v>0</v>
      </c>
      <c r="N708" s="58"/>
      <c r="O708" s="70"/>
      <c r="P708" s="58"/>
      <c r="Q708" s="58"/>
      <c r="R708" s="58"/>
    </row>
    <row r="709" spans="1:18" ht="12" customHeight="1">
      <c r="A709" s="511" t="s">
        <v>8</v>
      </c>
      <c r="B709" s="511"/>
      <c r="C709" s="524">
        <v>22201122</v>
      </c>
      <c r="D709" s="511" t="s">
        <v>749</v>
      </c>
      <c r="E709" s="57" t="s">
        <v>6</v>
      </c>
      <c r="F709" s="57" t="s">
        <v>198</v>
      </c>
      <c r="G709" s="70">
        <f>IF(F709="I",IFERROR(VLOOKUP(C709,'BG 092021'!B:D,3,FALSE),0),0)</f>
        <v>0</v>
      </c>
      <c r="H709" s="58"/>
      <c r="I709" s="58">
        <f>IF(F709="I",IFERROR(VLOOKUP(C709,'BG 092021'!B:F,5,FALSE),0),0)</f>
        <v>0</v>
      </c>
      <c r="J709" s="58"/>
      <c r="K709" s="70">
        <v>0</v>
      </c>
      <c r="L709" s="58"/>
      <c r="M709" s="58">
        <v>0</v>
      </c>
      <c r="N709" s="58"/>
      <c r="O709" s="70"/>
      <c r="P709" s="58"/>
      <c r="Q709" s="58"/>
      <c r="R709" s="58"/>
    </row>
    <row r="710" spans="1:18" ht="12" customHeight="1">
      <c r="A710" s="511" t="s">
        <v>8</v>
      </c>
      <c r="B710" s="511"/>
      <c r="C710" s="524">
        <v>2220112201</v>
      </c>
      <c r="D710" s="511" t="s">
        <v>749</v>
      </c>
      <c r="E710" s="57" t="s">
        <v>6</v>
      </c>
      <c r="F710" s="57" t="s">
        <v>199</v>
      </c>
      <c r="G710" s="70">
        <f>IF(F710="I",IFERROR(VLOOKUP(C710,'BG 092021'!B:D,3,FALSE),0),0)</f>
        <v>0</v>
      </c>
      <c r="H710" s="58"/>
      <c r="I710" s="58">
        <f>IF(F710="I",IFERROR(VLOOKUP(C710,'BG 092021'!B:F,5,FALSE),0),0)</f>
        <v>0</v>
      </c>
      <c r="J710" s="58"/>
      <c r="K710" s="70">
        <v>0</v>
      </c>
      <c r="L710" s="58"/>
      <c r="M710" s="58">
        <v>0</v>
      </c>
      <c r="N710" s="58"/>
      <c r="O710" s="70"/>
      <c r="P710" s="58"/>
      <c r="Q710" s="58"/>
      <c r="R710" s="58"/>
    </row>
    <row r="711" spans="1:18" ht="12" customHeight="1">
      <c r="A711" s="511" t="s">
        <v>8</v>
      </c>
      <c r="B711" s="511"/>
      <c r="C711" s="524">
        <v>2220112202</v>
      </c>
      <c r="D711" s="511" t="s">
        <v>749</v>
      </c>
      <c r="E711" s="57" t="s">
        <v>6</v>
      </c>
      <c r="F711" s="57" t="s">
        <v>199</v>
      </c>
      <c r="G711" s="70">
        <f>IF(F711="I",IFERROR(VLOOKUP(C711,'BG 092021'!B:D,3,FALSE),0),0)</f>
        <v>0</v>
      </c>
      <c r="H711" s="58"/>
      <c r="I711" s="58">
        <f>IF(F711="I",IFERROR(VLOOKUP(C711,'BG 092021'!B:F,5,FALSE),0),0)</f>
        <v>0</v>
      </c>
      <c r="J711" s="58"/>
      <c r="K711" s="70">
        <v>0</v>
      </c>
      <c r="L711" s="58"/>
      <c r="M711" s="58">
        <v>0</v>
      </c>
      <c r="N711" s="58"/>
      <c r="O711" s="70"/>
      <c r="P711" s="58"/>
      <c r="Q711" s="58"/>
      <c r="R711" s="58"/>
    </row>
    <row r="712" spans="1:18" ht="12" customHeight="1">
      <c r="A712" s="511" t="s">
        <v>8</v>
      </c>
      <c r="B712" s="511"/>
      <c r="C712" s="524">
        <v>229</v>
      </c>
      <c r="D712" s="511" t="s">
        <v>790</v>
      </c>
      <c r="E712" s="57" t="s">
        <v>6</v>
      </c>
      <c r="F712" s="57" t="s">
        <v>198</v>
      </c>
      <c r="G712" s="70">
        <f>IF(F712="I",IFERROR(VLOOKUP(C712,'BG 092021'!B:D,3,FALSE),0),0)</f>
        <v>0</v>
      </c>
      <c r="H712" s="58"/>
      <c r="I712" s="58">
        <f>IF(F712="I",IFERROR(VLOOKUP(C712,'BG 092021'!B:F,5,FALSE),0),0)</f>
        <v>0</v>
      </c>
      <c r="J712" s="58"/>
      <c r="K712" s="70">
        <v>0</v>
      </c>
      <c r="L712" s="58"/>
      <c r="M712" s="58">
        <v>0</v>
      </c>
      <c r="N712" s="58"/>
      <c r="O712" s="70"/>
      <c r="P712" s="58"/>
      <c r="Q712" s="58"/>
      <c r="R712" s="58"/>
    </row>
    <row r="713" spans="1:18" ht="12" customHeight="1">
      <c r="A713" s="511" t="s">
        <v>8</v>
      </c>
      <c r="B713" s="511"/>
      <c r="C713" s="524">
        <v>22901</v>
      </c>
      <c r="D713" s="511" t="s">
        <v>721</v>
      </c>
      <c r="E713" s="57" t="s">
        <v>6</v>
      </c>
      <c r="F713" s="57" t="s">
        <v>198</v>
      </c>
      <c r="G713" s="70">
        <f>IF(F713="I",IFERROR(VLOOKUP(C713,'BG 092021'!B:D,3,FALSE),0),0)</f>
        <v>0</v>
      </c>
      <c r="H713" s="58"/>
      <c r="I713" s="58">
        <f>IF(F713="I",IFERROR(VLOOKUP(C713,'BG 092021'!B:F,5,FALSE),0),0)</f>
        <v>0</v>
      </c>
      <c r="J713" s="58"/>
      <c r="K713" s="70">
        <v>0</v>
      </c>
      <c r="L713" s="58"/>
      <c r="M713" s="58">
        <v>0</v>
      </c>
      <c r="N713" s="58"/>
      <c r="O713" s="70"/>
      <c r="P713" s="58"/>
      <c r="Q713" s="58"/>
      <c r="R713" s="58"/>
    </row>
    <row r="714" spans="1:18" ht="12" customHeight="1">
      <c r="A714" s="511" t="s">
        <v>19</v>
      </c>
      <c r="B714" s="511"/>
      <c r="C714" s="524">
        <v>3</v>
      </c>
      <c r="D714" s="511" t="s">
        <v>21</v>
      </c>
      <c r="E714" s="57" t="s">
        <v>6</v>
      </c>
      <c r="F714" s="57" t="s">
        <v>198</v>
      </c>
      <c r="G714" s="70">
        <f>IF(F714="I",IFERROR(VLOOKUP(C714,'BG 092021'!B:D,3,FALSE),0),0)</f>
        <v>0</v>
      </c>
      <c r="H714" s="58"/>
      <c r="I714" s="58">
        <f>IF(F714="I",IFERROR(VLOOKUP(C714,'BG 092021'!B:F,5,FALSE),0),0)</f>
        <v>0</v>
      </c>
      <c r="J714" s="58"/>
      <c r="K714" s="70">
        <v>0</v>
      </c>
      <c r="L714" s="58"/>
      <c r="M714" s="58">
        <v>0</v>
      </c>
      <c r="N714" s="58"/>
      <c r="O714" s="70"/>
      <c r="P714" s="58"/>
      <c r="Q714" s="58"/>
      <c r="R714" s="58"/>
    </row>
    <row r="715" spans="1:18" ht="12" customHeight="1">
      <c r="A715" s="511" t="s">
        <v>19</v>
      </c>
      <c r="B715" s="511"/>
      <c r="C715" s="524">
        <v>301</v>
      </c>
      <c r="D715" s="511" t="s">
        <v>129</v>
      </c>
      <c r="E715" s="57" t="s">
        <v>6</v>
      </c>
      <c r="F715" s="57" t="s">
        <v>198</v>
      </c>
      <c r="G715" s="70">
        <f>IF(F715="I",IFERROR(VLOOKUP(C715,'BG 092021'!B:D,3,FALSE),0),0)</f>
        <v>0</v>
      </c>
      <c r="H715" s="58"/>
      <c r="I715" s="58">
        <f>IF(F715="I",IFERROR(VLOOKUP(C715,'BG 092021'!B:F,5,FALSE),0),0)</f>
        <v>0</v>
      </c>
      <c r="J715" s="58"/>
      <c r="K715" s="70">
        <v>0</v>
      </c>
      <c r="L715" s="58"/>
      <c r="M715" s="58">
        <v>0</v>
      </c>
      <c r="N715" s="58"/>
      <c r="O715" s="70"/>
      <c r="P715" s="58"/>
      <c r="Q715" s="58"/>
      <c r="R715" s="58"/>
    </row>
    <row r="716" spans="1:18" ht="12" customHeight="1">
      <c r="A716" s="511" t="s">
        <v>19</v>
      </c>
      <c r="B716" s="511"/>
      <c r="C716" s="524">
        <v>3011</v>
      </c>
      <c r="D716" s="511" t="s">
        <v>382</v>
      </c>
      <c r="E716" s="57" t="s">
        <v>6</v>
      </c>
      <c r="F716" s="57" t="s">
        <v>198</v>
      </c>
      <c r="G716" s="70">
        <f>IF(F716="I",IFERROR(VLOOKUP(C716,'BG 092021'!B:D,3,FALSE),0),0)</f>
        <v>0</v>
      </c>
      <c r="H716" s="58"/>
      <c r="I716" s="58">
        <f>IF(F716="I",IFERROR(VLOOKUP(C716,'BG 092021'!B:F,5,FALSE),0),0)</f>
        <v>0</v>
      </c>
      <c r="J716" s="58"/>
      <c r="K716" s="70">
        <v>0</v>
      </c>
      <c r="L716" s="58"/>
      <c r="M716" s="58">
        <v>0</v>
      </c>
      <c r="N716" s="58"/>
      <c r="O716" s="70"/>
      <c r="P716" s="58"/>
      <c r="Q716" s="58"/>
      <c r="R716" s="58"/>
    </row>
    <row r="717" spans="1:18" ht="12" customHeight="1">
      <c r="A717" s="511" t="s">
        <v>19</v>
      </c>
      <c r="B717" s="511"/>
      <c r="C717" s="524">
        <v>30111</v>
      </c>
      <c r="D717" s="511" t="s">
        <v>382</v>
      </c>
      <c r="E717" s="57" t="s">
        <v>6</v>
      </c>
      <c r="F717" s="57" t="s">
        <v>198</v>
      </c>
      <c r="G717" s="70">
        <f>IF(F717="I",IFERROR(VLOOKUP(C717,'BG 092021'!B:D,3,FALSE),0),0)</f>
        <v>0</v>
      </c>
      <c r="H717" s="58"/>
      <c r="I717" s="58">
        <f>IF(F717="I",IFERROR(VLOOKUP(C717,'BG 092021'!B:F,5,FALSE),0),0)</f>
        <v>0</v>
      </c>
      <c r="J717" s="58"/>
      <c r="K717" s="70">
        <v>0</v>
      </c>
      <c r="L717" s="58"/>
      <c r="M717" s="58">
        <v>0</v>
      </c>
      <c r="N717" s="58"/>
      <c r="O717" s="70"/>
      <c r="P717" s="58"/>
      <c r="Q717" s="58"/>
      <c r="R717" s="58"/>
    </row>
    <row r="718" spans="1:18" ht="12" customHeight="1">
      <c r="A718" s="511" t="s">
        <v>19</v>
      </c>
      <c r="B718" s="511"/>
      <c r="C718" s="524">
        <v>301111</v>
      </c>
      <c r="D718" s="511" t="s">
        <v>792</v>
      </c>
      <c r="E718" s="57" t="s">
        <v>6</v>
      </c>
      <c r="F718" s="57" t="s">
        <v>198</v>
      </c>
      <c r="G718" s="70">
        <f>IF(F718="I",IFERROR(VLOOKUP(C718,'BG 092021'!B:D,3,FALSE),0),0)</f>
        <v>0</v>
      </c>
      <c r="H718" s="58"/>
      <c r="I718" s="58">
        <f>IF(F718="I",IFERROR(VLOOKUP(C718,'BG 092021'!B:F,5,FALSE),0),0)</f>
        <v>0</v>
      </c>
      <c r="J718" s="58"/>
      <c r="K718" s="70">
        <v>0</v>
      </c>
      <c r="L718" s="58"/>
      <c r="M718" s="58">
        <v>0</v>
      </c>
      <c r="N718" s="58"/>
      <c r="O718" s="70"/>
      <c r="P718" s="58"/>
      <c r="Q718" s="58"/>
      <c r="R718" s="58"/>
    </row>
    <row r="719" spans="1:18" ht="12" customHeight="1">
      <c r="A719" s="511" t="s">
        <v>19</v>
      </c>
      <c r="B719" s="511"/>
      <c r="C719" s="524">
        <v>3011111</v>
      </c>
      <c r="D719" s="511" t="s">
        <v>792</v>
      </c>
      <c r="E719" s="57" t="s">
        <v>6</v>
      </c>
      <c r="F719" s="57" t="s">
        <v>198</v>
      </c>
      <c r="G719" s="70">
        <f>IF(F719="I",IFERROR(VLOOKUP(C719,'BG 092021'!B:D,3,FALSE),0),0)</f>
        <v>0</v>
      </c>
      <c r="H719" s="58"/>
      <c r="I719" s="58">
        <f>IF(F719="I",IFERROR(VLOOKUP(C719,'BG 092021'!B:F,5,FALSE),0),0)</f>
        <v>0</v>
      </c>
      <c r="J719" s="58"/>
      <c r="K719" s="70">
        <v>0</v>
      </c>
      <c r="L719" s="58"/>
      <c r="M719" s="58">
        <v>0</v>
      </c>
      <c r="N719" s="58"/>
      <c r="O719" s="70"/>
      <c r="P719" s="58"/>
      <c r="Q719" s="58"/>
      <c r="R719" s="58"/>
    </row>
    <row r="720" spans="1:18" ht="12" customHeight="1">
      <c r="A720" s="511" t="s">
        <v>19</v>
      </c>
      <c r="B720" s="511"/>
      <c r="C720" s="524">
        <v>30111111</v>
      </c>
      <c r="D720" s="511" t="s">
        <v>792</v>
      </c>
      <c r="E720" s="57" t="s">
        <v>6</v>
      </c>
      <c r="F720" s="57" t="s">
        <v>198</v>
      </c>
      <c r="G720" s="70">
        <f>IF(F720="I",IFERROR(VLOOKUP(C720,'BG 092021'!B:D,3,FALSE),0),0)</f>
        <v>0</v>
      </c>
      <c r="H720" s="58"/>
      <c r="I720" s="58">
        <f>IF(F720="I",IFERROR(VLOOKUP(C720,'BG 092021'!B:F,5,FALSE),0),0)</f>
        <v>0</v>
      </c>
      <c r="J720" s="58"/>
      <c r="K720" s="70">
        <v>0</v>
      </c>
      <c r="L720" s="58"/>
      <c r="M720" s="58">
        <v>0</v>
      </c>
      <c r="N720" s="58"/>
      <c r="O720" s="70"/>
      <c r="P720" s="58"/>
      <c r="Q720" s="58"/>
      <c r="R720" s="58"/>
    </row>
    <row r="721" spans="1:18" ht="12" customHeight="1">
      <c r="A721" s="511" t="s">
        <v>19</v>
      </c>
      <c r="B721" s="511"/>
      <c r="C721" s="524">
        <v>3011111101</v>
      </c>
      <c r="D721" s="511" t="s">
        <v>792</v>
      </c>
      <c r="E721" s="57" t="s">
        <v>6</v>
      </c>
      <c r="F721" s="57" t="s">
        <v>199</v>
      </c>
      <c r="G721" s="70">
        <f>IF(F721="I",IFERROR(VLOOKUP(C721,'BG 092021'!B:D,3,FALSE),0),0)</f>
        <v>0</v>
      </c>
      <c r="H721" s="58"/>
      <c r="I721" s="58">
        <f>IF(F721="I",IFERROR(VLOOKUP(C721,'BG 092021'!B:F,5,FALSE),0),0)</f>
        <v>0</v>
      </c>
      <c r="J721" s="58"/>
      <c r="K721" s="70">
        <v>0</v>
      </c>
      <c r="L721" s="58"/>
      <c r="M721" s="58">
        <v>0</v>
      </c>
      <c r="N721" s="58"/>
      <c r="O721" s="70"/>
      <c r="P721" s="58"/>
      <c r="Q721" s="58"/>
      <c r="R721" s="58"/>
    </row>
    <row r="722" spans="1:18" ht="12" customHeight="1">
      <c r="A722" s="511" t="s">
        <v>19</v>
      </c>
      <c r="B722" s="511"/>
      <c r="C722" s="524">
        <v>301112</v>
      </c>
      <c r="D722" s="511" t="s">
        <v>130</v>
      </c>
      <c r="E722" s="57" t="s">
        <v>6</v>
      </c>
      <c r="F722" s="57" t="s">
        <v>198</v>
      </c>
      <c r="G722" s="70">
        <f>IF(F722="I",IFERROR(VLOOKUP(C722,'BG 092021'!B:D,3,FALSE),0),0)</f>
        <v>0</v>
      </c>
      <c r="H722" s="58"/>
      <c r="I722" s="58">
        <f>IF(F722="I",IFERROR(VLOOKUP(C722,'BG 092021'!B:F,5,FALSE),0),0)</f>
        <v>0</v>
      </c>
      <c r="J722" s="58"/>
      <c r="K722" s="70">
        <v>0</v>
      </c>
      <c r="L722" s="58"/>
      <c r="M722" s="58">
        <v>0</v>
      </c>
      <c r="N722" s="58"/>
      <c r="O722" s="70"/>
      <c r="P722" s="58"/>
      <c r="Q722" s="58"/>
      <c r="R722" s="58"/>
    </row>
    <row r="723" spans="1:18" ht="12" customHeight="1">
      <c r="A723" s="511" t="s">
        <v>19</v>
      </c>
      <c r="B723" s="511"/>
      <c r="C723" s="524">
        <v>3011121</v>
      </c>
      <c r="D723" s="511" t="s">
        <v>130</v>
      </c>
      <c r="E723" s="57" t="s">
        <v>6</v>
      </c>
      <c r="F723" s="57" t="s">
        <v>198</v>
      </c>
      <c r="G723" s="70">
        <f>IF(F723="I",IFERROR(VLOOKUP(C723,'BG 092021'!B:D,3,FALSE),0),0)</f>
        <v>0</v>
      </c>
      <c r="H723" s="58"/>
      <c r="I723" s="58">
        <f>IF(F723="I",IFERROR(VLOOKUP(C723,'BG 092021'!B:F,5,FALSE),0),0)</f>
        <v>0</v>
      </c>
      <c r="J723" s="58"/>
      <c r="K723" s="70">
        <v>0</v>
      </c>
      <c r="L723" s="58"/>
      <c r="M723" s="58">
        <v>0</v>
      </c>
      <c r="N723" s="58"/>
      <c r="O723" s="70"/>
      <c r="P723" s="58"/>
      <c r="Q723" s="58"/>
      <c r="R723" s="58"/>
    </row>
    <row r="724" spans="1:18" ht="12" customHeight="1">
      <c r="A724" s="511" t="s">
        <v>19</v>
      </c>
      <c r="B724" s="511"/>
      <c r="C724" s="524">
        <v>30111211</v>
      </c>
      <c r="D724" s="511" t="s">
        <v>130</v>
      </c>
      <c r="E724" s="57" t="s">
        <v>6</v>
      </c>
      <c r="F724" s="57" t="s">
        <v>198</v>
      </c>
      <c r="G724" s="70">
        <f>IF(F724="I",IFERROR(VLOOKUP(C724,'BG 092021'!B:D,3,FALSE),0),0)</f>
        <v>0</v>
      </c>
      <c r="H724" s="58"/>
      <c r="I724" s="58">
        <f>IF(F724="I",IFERROR(VLOOKUP(C724,'BG 092021'!B:F,5,FALSE),0),0)</f>
        <v>0</v>
      </c>
      <c r="J724" s="58"/>
      <c r="K724" s="70">
        <v>0</v>
      </c>
      <c r="L724" s="58"/>
      <c r="M724" s="58">
        <v>0</v>
      </c>
      <c r="N724" s="58"/>
      <c r="O724" s="70"/>
      <c r="P724" s="58"/>
      <c r="Q724" s="58"/>
      <c r="R724" s="58"/>
    </row>
    <row r="725" spans="1:18" ht="12" customHeight="1">
      <c r="A725" s="511" t="s">
        <v>19</v>
      </c>
      <c r="B725" s="511" t="s">
        <v>977</v>
      </c>
      <c r="C725" s="524">
        <v>3011121101</v>
      </c>
      <c r="D725" s="511" t="s">
        <v>326</v>
      </c>
      <c r="E725" s="57" t="s">
        <v>6</v>
      </c>
      <c r="F725" s="57" t="s">
        <v>199</v>
      </c>
      <c r="G725" s="70">
        <f>IF(F725="I",IFERROR(VLOOKUP(C725,'BG 092021'!B:D,3,FALSE),0),0)</f>
        <v>18200000000</v>
      </c>
      <c r="H725" s="58"/>
      <c r="I725" s="58">
        <f>IF(F725="I",IFERROR(VLOOKUP(C725,'BG 092021'!B:F,5,FALSE),0),0)</f>
        <v>2605980.71</v>
      </c>
      <c r="J725" s="58"/>
      <c r="K725" s="70">
        <v>18200000000</v>
      </c>
      <c r="L725" s="58"/>
      <c r="M725" s="58">
        <v>2605980.71</v>
      </c>
      <c r="N725" s="58"/>
      <c r="O725" s="70"/>
      <c r="P725" s="58"/>
      <c r="Q725" s="58"/>
      <c r="R725" s="58"/>
    </row>
    <row r="726" spans="1:18" ht="12" customHeight="1">
      <c r="A726" s="511" t="s">
        <v>19</v>
      </c>
      <c r="B726" s="511"/>
      <c r="C726" s="524">
        <v>3011121102</v>
      </c>
      <c r="D726" s="511" t="s">
        <v>793</v>
      </c>
      <c r="E726" s="57" t="s">
        <v>6</v>
      </c>
      <c r="F726" s="57" t="s">
        <v>199</v>
      </c>
      <c r="G726" s="70">
        <f>IF(F726="I",IFERROR(VLOOKUP(C726,'BG 092021'!B:D,3,FALSE),0),0)</f>
        <v>0</v>
      </c>
      <c r="H726" s="58"/>
      <c r="I726" s="58">
        <f>IF(F726="I",IFERROR(VLOOKUP(C726,'BG 092021'!B:F,5,FALSE),0),0)</f>
        <v>0</v>
      </c>
      <c r="J726" s="58"/>
      <c r="K726" s="70">
        <v>0</v>
      </c>
      <c r="L726" s="58"/>
      <c r="M726" s="58">
        <v>0</v>
      </c>
      <c r="N726" s="58"/>
      <c r="O726" s="70"/>
      <c r="P726" s="58"/>
      <c r="Q726" s="58"/>
      <c r="R726" s="58"/>
    </row>
    <row r="727" spans="1:18" ht="12" customHeight="1">
      <c r="A727" s="511" t="s">
        <v>19</v>
      </c>
      <c r="B727" s="511"/>
      <c r="C727" s="524">
        <v>3011121103</v>
      </c>
      <c r="D727" s="511" t="s">
        <v>327</v>
      </c>
      <c r="E727" s="57" t="s">
        <v>6</v>
      </c>
      <c r="F727" s="57" t="s">
        <v>199</v>
      </c>
      <c r="G727" s="70">
        <f>IF(F727="I",IFERROR(VLOOKUP(C727,'BG 092021'!B:D,3,FALSE),0),0)</f>
        <v>0</v>
      </c>
      <c r="H727" s="58"/>
      <c r="I727" s="58">
        <f>IF(F727="I",IFERROR(VLOOKUP(C727,'BG 092021'!B:F,5,FALSE),0),0)</f>
        <v>0</v>
      </c>
      <c r="J727" s="58"/>
      <c r="K727" s="70">
        <v>0</v>
      </c>
      <c r="L727" s="58"/>
      <c r="M727" s="58">
        <v>0</v>
      </c>
      <c r="N727" s="58"/>
      <c r="O727" s="70"/>
      <c r="P727" s="58"/>
      <c r="Q727" s="58"/>
      <c r="R727" s="58"/>
    </row>
    <row r="728" spans="1:18" ht="12" customHeight="1">
      <c r="A728" s="511" t="s">
        <v>19</v>
      </c>
      <c r="B728" s="511"/>
      <c r="C728" s="524">
        <v>301113</v>
      </c>
      <c r="D728" s="511" t="s">
        <v>794</v>
      </c>
      <c r="E728" s="57" t="s">
        <v>6</v>
      </c>
      <c r="F728" s="57" t="s">
        <v>198</v>
      </c>
      <c r="G728" s="70">
        <f>IF(F728="I",IFERROR(VLOOKUP(C728,'BG 092021'!B:D,3,FALSE),0),0)</f>
        <v>0</v>
      </c>
      <c r="H728" s="58"/>
      <c r="I728" s="58">
        <f>IF(F728="I",IFERROR(VLOOKUP(C728,'BG 092021'!B:F,5,FALSE),0),0)</f>
        <v>0</v>
      </c>
      <c r="J728" s="58"/>
      <c r="K728" s="70">
        <v>0</v>
      </c>
      <c r="L728" s="58"/>
      <c r="M728" s="58">
        <v>0</v>
      </c>
      <c r="N728" s="58"/>
      <c r="O728" s="70"/>
      <c r="P728" s="58"/>
      <c r="Q728" s="58"/>
      <c r="R728" s="58"/>
    </row>
    <row r="729" spans="1:18" ht="12" customHeight="1">
      <c r="A729" s="511" t="s">
        <v>19</v>
      </c>
      <c r="B729" s="511"/>
      <c r="C729" s="524">
        <v>3011131</v>
      </c>
      <c r="D729" s="511" t="s">
        <v>794</v>
      </c>
      <c r="E729" s="57" t="s">
        <v>6</v>
      </c>
      <c r="F729" s="57" t="s">
        <v>198</v>
      </c>
      <c r="G729" s="70">
        <f>IF(F729="I",IFERROR(VLOOKUP(C729,'BG 092021'!B:D,3,FALSE),0),0)</f>
        <v>0</v>
      </c>
      <c r="H729" s="58"/>
      <c r="I729" s="58">
        <f>IF(F729="I",IFERROR(VLOOKUP(C729,'BG 092021'!B:F,5,FALSE),0),0)</f>
        <v>0</v>
      </c>
      <c r="J729" s="58"/>
      <c r="K729" s="70">
        <v>0</v>
      </c>
      <c r="L729" s="58"/>
      <c r="M729" s="58">
        <v>0</v>
      </c>
      <c r="N729" s="58"/>
      <c r="O729" s="70"/>
      <c r="P729" s="58"/>
      <c r="Q729" s="58"/>
      <c r="R729" s="58"/>
    </row>
    <row r="730" spans="1:18" ht="12" customHeight="1">
      <c r="A730" s="511" t="s">
        <v>19</v>
      </c>
      <c r="B730" s="511"/>
      <c r="C730" s="524">
        <v>30111311</v>
      </c>
      <c r="D730" s="511" t="s">
        <v>794</v>
      </c>
      <c r="E730" s="57" t="s">
        <v>6</v>
      </c>
      <c r="F730" s="57" t="s">
        <v>198</v>
      </c>
      <c r="G730" s="70">
        <f>IF(F730="I",IFERROR(VLOOKUP(C730,'BG 092021'!B:D,3,FALSE),0),0)</f>
        <v>0</v>
      </c>
      <c r="H730" s="58"/>
      <c r="I730" s="58">
        <f>IF(F730="I",IFERROR(VLOOKUP(C730,'BG 092021'!B:F,5,FALSE),0),0)</f>
        <v>0</v>
      </c>
      <c r="J730" s="58"/>
      <c r="K730" s="70">
        <v>0</v>
      </c>
      <c r="L730" s="58"/>
      <c r="M730" s="58">
        <v>0</v>
      </c>
      <c r="N730" s="58"/>
      <c r="O730" s="70"/>
      <c r="P730" s="58"/>
      <c r="Q730" s="58"/>
      <c r="R730" s="58"/>
    </row>
    <row r="731" spans="1:18" ht="12" customHeight="1">
      <c r="A731" s="511" t="s">
        <v>19</v>
      </c>
      <c r="B731" s="511"/>
      <c r="C731" s="524">
        <v>3011131101</v>
      </c>
      <c r="D731" s="511" t="s">
        <v>794</v>
      </c>
      <c r="E731" s="57" t="s">
        <v>6</v>
      </c>
      <c r="F731" s="57" t="s">
        <v>199</v>
      </c>
      <c r="G731" s="70">
        <f>IF(F731="I",IFERROR(VLOOKUP(C731,'BG 092021'!B:D,3,FALSE),0),0)</f>
        <v>0</v>
      </c>
      <c r="H731" s="58"/>
      <c r="I731" s="58">
        <f>IF(F731="I",IFERROR(VLOOKUP(C731,'BG 092021'!B:F,5,FALSE),0),0)</f>
        <v>0</v>
      </c>
      <c r="J731" s="58"/>
      <c r="K731" s="70">
        <v>0</v>
      </c>
      <c r="L731" s="58"/>
      <c r="M731" s="58">
        <v>0</v>
      </c>
      <c r="N731" s="58"/>
      <c r="O731" s="70"/>
      <c r="P731" s="58"/>
      <c r="Q731" s="58"/>
      <c r="R731" s="58"/>
    </row>
    <row r="732" spans="1:18" ht="12" customHeight="1">
      <c r="A732" s="511" t="s">
        <v>19</v>
      </c>
      <c r="B732" s="511"/>
      <c r="C732" s="524">
        <v>3011131102</v>
      </c>
      <c r="D732" s="511" t="s">
        <v>795</v>
      </c>
      <c r="E732" s="57" t="s">
        <v>6</v>
      </c>
      <c r="F732" s="57" t="s">
        <v>199</v>
      </c>
      <c r="G732" s="70">
        <f>IF(F732="I",IFERROR(VLOOKUP(C732,'BG 092021'!B:D,3,FALSE),0),0)</f>
        <v>0</v>
      </c>
      <c r="H732" s="58"/>
      <c r="I732" s="58">
        <f>IF(F732="I",IFERROR(VLOOKUP(C732,'BG 092021'!B:F,5,FALSE),0),0)</f>
        <v>0</v>
      </c>
      <c r="J732" s="58"/>
      <c r="K732" s="70">
        <v>0</v>
      </c>
      <c r="L732" s="58"/>
      <c r="M732" s="58">
        <v>0</v>
      </c>
      <c r="N732" s="58"/>
      <c r="O732" s="70"/>
      <c r="P732" s="58"/>
      <c r="Q732" s="58"/>
      <c r="R732" s="58"/>
    </row>
    <row r="733" spans="1:18" ht="12" customHeight="1">
      <c r="A733" s="511" t="s">
        <v>19</v>
      </c>
      <c r="B733" s="511"/>
      <c r="C733" s="524">
        <v>302</v>
      </c>
      <c r="D733" s="511" t="s">
        <v>383</v>
      </c>
      <c r="E733" s="57" t="s">
        <v>6</v>
      </c>
      <c r="F733" s="57" t="s">
        <v>198</v>
      </c>
      <c r="G733" s="70">
        <f>IF(F733="I",IFERROR(VLOOKUP(C733,'BG 092021'!B:D,3,FALSE),0),0)</f>
        <v>0</v>
      </c>
      <c r="H733" s="58"/>
      <c r="I733" s="58">
        <f>IF(F733="I",IFERROR(VLOOKUP(C733,'BG 092021'!B:F,5,FALSE),0),0)</f>
        <v>0</v>
      </c>
      <c r="J733" s="58"/>
      <c r="K733" s="70">
        <v>0</v>
      </c>
      <c r="L733" s="58"/>
      <c r="M733" s="58">
        <v>0</v>
      </c>
      <c r="N733" s="58"/>
      <c r="O733" s="70"/>
      <c r="P733" s="58"/>
      <c r="Q733" s="58"/>
      <c r="R733" s="58"/>
    </row>
    <row r="734" spans="1:18" ht="12" customHeight="1">
      <c r="A734" s="511" t="s">
        <v>19</v>
      </c>
      <c r="B734" s="511"/>
      <c r="C734" s="524">
        <v>3021</v>
      </c>
      <c r="D734" s="511" t="s">
        <v>327</v>
      </c>
      <c r="E734" s="57" t="s">
        <v>6</v>
      </c>
      <c r="F734" s="57" t="s">
        <v>198</v>
      </c>
      <c r="G734" s="70">
        <f>IF(F734="I",IFERROR(VLOOKUP(C734,'BG 092021'!B:D,3,FALSE),0),0)</f>
        <v>0</v>
      </c>
      <c r="H734" s="58"/>
      <c r="I734" s="58">
        <f>IF(F734="I",IFERROR(VLOOKUP(C734,'BG 092021'!B:F,5,FALSE),0),0)</f>
        <v>0</v>
      </c>
      <c r="J734" s="58"/>
      <c r="K734" s="70">
        <v>0</v>
      </c>
      <c r="L734" s="58"/>
      <c r="M734" s="58">
        <v>0</v>
      </c>
      <c r="N734" s="58"/>
      <c r="O734" s="70"/>
      <c r="P734" s="58"/>
      <c r="Q734" s="58"/>
      <c r="R734" s="58"/>
    </row>
    <row r="735" spans="1:18" ht="12" customHeight="1">
      <c r="A735" s="511" t="s">
        <v>19</v>
      </c>
      <c r="B735" s="511"/>
      <c r="C735" s="524">
        <v>30211</v>
      </c>
      <c r="D735" s="511" t="s">
        <v>327</v>
      </c>
      <c r="E735" s="57" t="s">
        <v>6</v>
      </c>
      <c r="F735" s="57" t="s">
        <v>198</v>
      </c>
      <c r="G735" s="70">
        <f>IF(F735="I",IFERROR(VLOOKUP(C735,'BG 092021'!B:D,3,FALSE),0),0)</f>
        <v>0</v>
      </c>
      <c r="H735" s="58"/>
      <c r="I735" s="58">
        <f>IF(F735="I",IFERROR(VLOOKUP(C735,'BG 092021'!B:F,5,FALSE),0),0)</f>
        <v>0</v>
      </c>
      <c r="J735" s="58"/>
      <c r="K735" s="70">
        <v>0</v>
      </c>
      <c r="L735" s="58"/>
      <c r="M735" s="58">
        <v>0</v>
      </c>
      <c r="N735" s="58"/>
      <c r="O735" s="70"/>
      <c r="P735" s="58"/>
      <c r="Q735" s="58"/>
      <c r="R735" s="58"/>
    </row>
    <row r="736" spans="1:18" ht="12" customHeight="1">
      <c r="A736" s="511" t="s">
        <v>19</v>
      </c>
      <c r="B736" s="511"/>
      <c r="C736" s="524">
        <v>302111</v>
      </c>
      <c r="D736" s="511" t="s">
        <v>327</v>
      </c>
      <c r="E736" s="57" t="s">
        <v>6</v>
      </c>
      <c r="F736" s="57" t="s">
        <v>198</v>
      </c>
      <c r="G736" s="70">
        <f>IF(F736="I",IFERROR(VLOOKUP(C736,'BG 092021'!B:D,3,FALSE),0),0)</f>
        <v>0</v>
      </c>
      <c r="H736" s="58"/>
      <c r="I736" s="58">
        <f>IF(F736="I",IFERROR(VLOOKUP(C736,'BG 092021'!B:F,5,FALSE),0),0)</f>
        <v>0</v>
      </c>
      <c r="J736" s="58"/>
      <c r="K736" s="70">
        <v>0</v>
      </c>
      <c r="L736" s="58"/>
      <c r="M736" s="58">
        <v>0</v>
      </c>
      <c r="N736" s="58"/>
      <c r="O736" s="70"/>
      <c r="P736" s="58"/>
      <c r="Q736" s="58"/>
      <c r="R736" s="58"/>
    </row>
    <row r="737" spans="1:18" ht="12" customHeight="1">
      <c r="A737" s="511" t="s">
        <v>19</v>
      </c>
      <c r="B737" s="511"/>
      <c r="C737" s="524">
        <v>3021111</v>
      </c>
      <c r="D737" s="511" t="s">
        <v>327</v>
      </c>
      <c r="E737" s="57" t="s">
        <v>6</v>
      </c>
      <c r="F737" s="57" t="s">
        <v>198</v>
      </c>
      <c r="G737" s="70">
        <f>IF(F737="I",IFERROR(VLOOKUP(C737,'BG 092021'!B:D,3,FALSE),0),0)</f>
        <v>0</v>
      </c>
      <c r="H737" s="58"/>
      <c r="I737" s="58">
        <f>IF(F737="I",IFERROR(VLOOKUP(C737,'BG 092021'!B:F,5,FALSE),0),0)</f>
        <v>0</v>
      </c>
      <c r="J737" s="58"/>
      <c r="K737" s="70">
        <v>0</v>
      </c>
      <c r="L737" s="58"/>
      <c r="M737" s="58">
        <v>0</v>
      </c>
      <c r="N737" s="58"/>
      <c r="O737" s="70"/>
      <c r="P737" s="58"/>
      <c r="Q737" s="58"/>
      <c r="R737" s="58"/>
    </row>
    <row r="738" spans="1:18" ht="12" customHeight="1">
      <c r="A738" s="511" t="s">
        <v>19</v>
      </c>
      <c r="B738" s="511"/>
      <c r="C738" s="524">
        <v>30211111</v>
      </c>
      <c r="D738" s="511" t="s">
        <v>327</v>
      </c>
      <c r="E738" s="57" t="s">
        <v>6</v>
      </c>
      <c r="F738" s="57" t="s">
        <v>198</v>
      </c>
      <c r="G738" s="70">
        <f>IF(F738="I",IFERROR(VLOOKUP(C738,'BG 092021'!B:D,3,FALSE),0),0)</f>
        <v>0</v>
      </c>
      <c r="H738" s="58"/>
      <c r="I738" s="58">
        <f>IF(F738="I",IFERROR(VLOOKUP(C738,'BG 092021'!B:F,5,FALSE),0),0)</f>
        <v>0</v>
      </c>
      <c r="J738" s="58"/>
      <c r="K738" s="70">
        <v>0</v>
      </c>
      <c r="L738" s="58"/>
      <c r="M738" s="58">
        <v>0</v>
      </c>
      <c r="N738" s="58"/>
      <c r="O738" s="70"/>
      <c r="P738" s="58"/>
      <c r="Q738" s="58"/>
      <c r="R738" s="58"/>
    </row>
    <row r="739" spans="1:18" ht="12" customHeight="1">
      <c r="A739" s="511" t="s">
        <v>19</v>
      </c>
      <c r="B739" s="511" t="s">
        <v>327</v>
      </c>
      <c r="C739" s="524">
        <v>3021111101</v>
      </c>
      <c r="D739" s="511" t="s">
        <v>327</v>
      </c>
      <c r="E739" s="57" t="s">
        <v>6</v>
      </c>
      <c r="F739" s="57" t="s">
        <v>199</v>
      </c>
      <c r="G739" s="70">
        <f>IF(F739="I",IFERROR(VLOOKUP(C739,'BG 092021'!B:D,3,FALSE),0),0)</f>
        <v>637857678</v>
      </c>
      <c r="H739" s="58"/>
      <c r="I739" s="58">
        <f>IF(F739="I",IFERROR(VLOOKUP(C739,'BG 092021'!B:F,5,FALSE),0),0)</f>
        <v>91749.82</v>
      </c>
      <c r="J739" s="58"/>
      <c r="K739" s="70">
        <v>588857678</v>
      </c>
      <c r="L739" s="58"/>
      <c r="M739" s="58">
        <v>84575.24</v>
      </c>
      <c r="N739" s="58"/>
      <c r="O739" s="70"/>
      <c r="P739" s="58"/>
      <c r="Q739" s="58"/>
      <c r="R739" s="58"/>
    </row>
    <row r="740" spans="1:18" ht="12" customHeight="1">
      <c r="A740" s="511" t="s">
        <v>19</v>
      </c>
      <c r="B740" s="511"/>
      <c r="C740" s="524">
        <v>303</v>
      </c>
      <c r="D740" s="511" t="s">
        <v>12</v>
      </c>
      <c r="E740" s="57" t="s">
        <v>6</v>
      </c>
      <c r="F740" s="57" t="s">
        <v>198</v>
      </c>
      <c r="G740" s="70">
        <f>IF(F740="I",IFERROR(VLOOKUP(C740,'BG 092021'!B:D,3,FALSE),0),0)</f>
        <v>0</v>
      </c>
      <c r="H740" s="58"/>
      <c r="I740" s="58">
        <f>IF(F740="I",IFERROR(VLOOKUP(C740,'BG 092021'!B:F,5,FALSE),0),0)</f>
        <v>0</v>
      </c>
      <c r="J740" s="58"/>
      <c r="K740" s="70">
        <v>0</v>
      </c>
      <c r="L740" s="58"/>
      <c r="M740" s="58">
        <v>0</v>
      </c>
      <c r="N740" s="58"/>
      <c r="O740" s="70"/>
      <c r="P740" s="58"/>
      <c r="Q740" s="58"/>
      <c r="R740" s="58"/>
    </row>
    <row r="741" spans="1:18" ht="12" customHeight="1">
      <c r="A741" s="511" t="s">
        <v>19</v>
      </c>
      <c r="B741" s="511"/>
      <c r="C741" s="524">
        <v>3031</v>
      </c>
      <c r="D741" s="511" t="s">
        <v>149</v>
      </c>
      <c r="E741" s="57" t="s">
        <v>6</v>
      </c>
      <c r="F741" s="57" t="s">
        <v>198</v>
      </c>
      <c r="G741" s="70">
        <f>IF(F741="I",IFERROR(VLOOKUP(C741,'BG 092021'!B:D,3,FALSE),0),0)</f>
        <v>0</v>
      </c>
      <c r="H741" s="58"/>
      <c r="I741" s="58">
        <f>IF(F741="I",IFERROR(VLOOKUP(C741,'BG 092021'!B:F,5,FALSE),0),0)</f>
        <v>0</v>
      </c>
      <c r="J741" s="58"/>
      <c r="K741" s="70">
        <v>0</v>
      </c>
      <c r="L741" s="58"/>
      <c r="M741" s="58">
        <v>0</v>
      </c>
      <c r="N741" s="58"/>
      <c r="O741" s="70"/>
      <c r="P741" s="58"/>
      <c r="Q741" s="58"/>
      <c r="R741" s="58"/>
    </row>
    <row r="742" spans="1:18" ht="12" customHeight="1">
      <c r="A742" s="511" t="s">
        <v>19</v>
      </c>
      <c r="B742" s="511"/>
      <c r="C742" s="524">
        <v>30311</v>
      </c>
      <c r="D742" s="511" t="s">
        <v>149</v>
      </c>
      <c r="E742" s="57" t="s">
        <v>6</v>
      </c>
      <c r="F742" s="57" t="s">
        <v>198</v>
      </c>
      <c r="G742" s="70">
        <f>IF(F742="I",IFERROR(VLOOKUP(C742,'BG 092021'!B:D,3,FALSE),0),0)</f>
        <v>0</v>
      </c>
      <c r="H742" s="58"/>
      <c r="I742" s="58">
        <f>IF(F742="I",IFERROR(VLOOKUP(C742,'BG 092021'!B:F,5,FALSE),0),0)</f>
        <v>0</v>
      </c>
      <c r="J742" s="58"/>
      <c r="K742" s="70">
        <v>0</v>
      </c>
      <c r="L742" s="58"/>
      <c r="M742" s="58">
        <v>0</v>
      </c>
      <c r="N742" s="58"/>
      <c r="O742" s="70"/>
      <c r="P742" s="58"/>
      <c r="Q742" s="58"/>
      <c r="R742" s="58"/>
    </row>
    <row r="743" spans="1:18" ht="12" customHeight="1">
      <c r="A743" s="511" t="s">
        <v>19</v>
      </c>
      <c r="B743" s="511"/>
      <c r="C743" s="524">
        <v>303111</v>
      </c>
      <c r="D743" s="511" t="s">
        <v>149</v>
      </c>
      <c r="E743" s="57" t="s">
        <v>6</v>
      </c>
      <c r="F743" s="57" t="s">
        <v>198</v>
      </c>
      <c r="G743" s="70">
        <f>IF(F743="I",IFERROR(VLOOKUP(C743,'BG 092021'!B:D,3,FALSE),0),0)</f>
        <v>0</v>
      </c>
      <c r="H743" s="58"/>
      <c r="I743" s="58">
        <f>IF(F743="I",IFERROR(VLOOKUP(C743,'BG 092021'!B:F,5,FALSE),0),0)</f>
        <v>0</v>
      </c>
      <c r="J743" s="58"/>
      <c r="K743" s="70">
        <v>0</v>
      </c>
      <c r="L743" s="58"/>
      <c r="M743" s="58">
        <v>0</v>
      </c>
      <c r="N743" s="58"/>
      <c r="O743" s="70"/>
      <c r="P743" s="58"/>
      <c r="Q743" s="58"/>
      <c r="R743" s="58"/>
    </row>
    <row r="744" spans="1:18" ht="12" customHeight="1">
      <c r="A744" s="511" t="s">
        <v>19</v>
      </c>
      <c r="B744" s="511"/>
      <c r="C744" s="524">
        <v>3031111</v>
      </c>
      <c r="D744" s="511" t="s">
        <v>149</v>
      </c>
      <c r="E744" s="57" t="s">
        <v>6</v>
      </c>
      <c r="F744" s="57" t="s">
        <v>198</v>
      </c>
      <c r="G744" s="70">
        <f>IF(F744="I",IFERROR(VLOOKUP(C744,'BG 092021'!B:D,3,FALSE),0),0)</f>
        <v>0</v>
      </c>
      <c r="H744" s="58"/>
      <c r="I744" s="58">
        <f>IF(F744="I",IFERROR(VLOOKUP(C744,'BG 092021'!B:F,5,FALSE),0),0)</f>
        <v>0</v>
      </c>
      <c r="J744" s="58"/>
      <c r="K744" s="70">
        <v>0</v>
      </c>
      <c r="L744" s="58"/>
      <c r="M744" s="58">
        <v>0</v>
      </c>
      <c r="N744" s="58"/>
      <c r="O744" s="70"/>
      <c r="P744" s="58"/>
      <c r="Q744" s="58"/>
      <c r="R744" s="58"/>
    </row>
    <row r="745" spans="1:18" ht="12" customHeight="1">
      <c r="A745" s="511" t="s">
        <v>19</v>
      </c>
      <c r="B745" s="511"/>
      <c r="C745" s="524">
        <v>30311111</v>
      </c>
      <c r="D745" s="511" t="s">
        <v>149</v>
      </c>
      <c r="E745" s="57" t="s">
        <v>6</v>
      </c>
      <c r="F745" s="57" t="s">
        <v>198</v>
      </c>
      <c r="G745" s="70">
        <f>IF(F745="I",IFERROR(VLOOKUP(C745,'BG 092021'!B:D,3,FALSE),0),0)</f>
        <v>0</v>
      </c>
      <c r="H745" s="58"/>
      <c r="I745" s="58">
        <f>IF(F745="I",IFERROR(VLOOKUP(C745,'BG 092021'!B:F,5,FALSE),0),0)</f>
        <v>0</v>
      </c>
      <c r="J745" s="58"/>
      <c r="K745" s="70">
        <v>0</v>
      </c>
      <c r="L745" s="58"/>
      <c r="M745" s="58">
        <v>0</v>
      </c>
      <c r="N745" s="58"/>
      <c r="O745" s="70"/>
      <c r="P745" s="58"/>
      <c r="Q745" s="58"/>
      <c r="R745" s="58"/>
    </row>
    <row r="746" spans="1:18" ht="12" customHeight="1">
      <c r="A746" s="511" t="s">
        <v>19</v>
      </c>
      <c r="B746" s="511"/>
      <c r="C746" s="524">
        <v>3031111101</v>
      </c>
      <c r="D746" s="511" t="s">
        <v>796</v>
      </c>
      <c r="E746" s="57" t="s">
        <v>6</v>
      </c>
      <c r="F746" s="57" t="s">
        <v>199</v>
      </c>
      <c r="G746" s="70">
        <f>IF(F746="I",IFERROR(VLOOKUP(C746,'BG 092021'!B:D,3,FALSE),0),0)</f>
        <v>0</v>
      </c>
      <c r="H746" s="58"/>
      <c r="I746" s="58">
        <f>IF(F746="I",IFERROR(VLOOKUP(C746,'BG 092021'!B:F,5,FALSE),0),0)</f>
        <v>0</v>
      </c>
      <c r="J746" s="58"/>
      <c r="K746" s="70">
        <v>0</v>
      </c>
      <c r="L746" s="58"/>
      <c r="M746" s="58">
        <v>0</v>
      </c>
      <c r="N746" s="58"/>
      <c r="O746" s="70"/>
      <c r="P746" s="58"/>
      <c r="Q746" s="58"/>
      <c r="R746" s="58"/>
    </row>
    <row r="747" spans="1:18" ht="12" customHeight="1">
      <c r="A747" s="511" t="s">
        <v>19</v>
      </c>
      <c r="B747" s="511"/>
      <c r="C747" s="524">
        <v>3031111102</v>
      </c>
      <c r="D747" s="511" t="s">
        <v>797</v>
      </c>
      <c r="E747" s="57" t="s">
        <v>6</v>
      </c>
      <c r="F747" s="57" t="s">
        <v>199</v>
      </c>
      <c r="G747" s="70">
        <f>IF(F747="I",IFERROR(VLOOKUP(C747,'BG 092021'!B:D,3,FALSE),0),0)</f>
        <v>0</v>
      </c>
      <c r="H747" s="58"/>
      <c r="I747" s="58">
        <f>IF(F747="I",IFERROR(VLOOKUP(C747,'BG 092021'!B:F,5,FALSE),0),0)</f>
        <v>0</v>
      </c>
      <c r="J747" s="58"/>
      <c r="K747" s="70">
        <v>0</v>
      </c>
      <c r="L747" s="58"/>
      <c r="M747" s="58">
        <v>0</v>
      </c>
      <c r="N747" s="58"/>
      <c r="O747" s="70"/>
      <c r="P747" s="58"/>
      <c r="Q747" s="58"/>
      <c r="R747" s="58"/>
    </row>
    <row r="748" spans="1:18" ht="12" customHeight="1">
      <c r="A748" s="511" t="s">
        <v>19</v>
      </c>
      <c r="B748" s="511"/>
      <c r="C748" s="524">
        <v>3031111103</v>
      </c>
      <c r="D748" s="511" t="s">
        <v>798</v>
      </c>
      <c r="E748" s="57" t="s">
        <v>6</v>
      </c>
      <c r="F748" s="57" t="s">
        <v>199</v>
      </c>
      <c r="G748" s="70">
        <f>IF(F748="I",IFERROR(VLOOKUP(C748,'BG 092021'!B:D,3,FALSE),0),0)</f>
        <v>0</v>
      </c>
      <c r="H748" s="58"/>
      <c r="I748" s="58">
        <f>IF(F748="I",IFERROR(VLOOKUP(C748,'BG 092021'!B:F,5,FALSE),0),0)</f>
        <v>0</v>
      </c>
      <c r="J748" s="58"/>
      <c r="K748" s="70">
        <v>0</v>
      </c>
      <c r="L748" s="58"/>
      <c r="M748" s="58">
        <v>0</v>
      </c>
      <c r="N748" s="58"/>
      <c r="O748" s="70"/>
      <c r="P748" s="58"/>
      <c r="Q748" s="58"/>
      <c r="R748" s="58"/>
    </row>
    <row r="749" spans="1:18" ht="12" customHeight="1">
      <c r="A749" s="511" t="s">
        <v>19</v>
      </c>
      <c r="B749" s="511"/>
      <c r="C749" s="524">
        <v>3031111104</v>
      </c>
      <c r="D749" s="511" t="s">
        <v>799</v>
      </c>
      <c r="E749" s="57" t="s">
        <v>6</v>
      </c>
      <c r="F749" s="57" t="s">
        <v>199</v>
      </c>
      <c r="G749" s="70">
        <f>IF(F749="I",IFERROR(VLOOKUP(C749,'BG 092021'!B:D,3,FALSE),0),0)</f>
        <v>0</v>
      </c>
      <c r="H749" s="58"/>
      <c r="I749" s="58">
        <f>IF(F749="I",IFERROR(VLOOKUP(C749,'BG 092021'!B:F,5,FALSE),0),0)</f>
        <v>0</v>
      </c>
      <c r="J749" s="58"/>
      <c r="K749" s="70">
        <v>0</v>
      </c>
      <c r="L749" s="58"/>
      <c r="M749" s="58">
        <v>0</v>
      </c>
      <c r="N749" s="58"/>
      <c r="O749" s="70"/>
      <c r="P749" s="58"/>
      <c r="Q749" s="58"/>
      <c r="R749" s="58"/>
    </row>
    <row r="750" spans="1:18" ht="12" customHeight="1">
      <c r="A750" s="511" t="s">
        <v>19</v>
      </c>
      <c r="B750" s="511"/>
      <c r="C750" s="524">
        <v>304</v>
      </c>
      <c r="D750" s="511" t="s">
        <v>98</v>
      </c>
      <c r="E750" s="57" t="s">
        <v>6</v>
      </c>
      <c r="F750" s="57" t="s">
        <v>198</v>
      </c>
      <c r="G750" s="70">
        <f>IF(F750="I",IFERROR(VLOOKUP(C750,'BG 092021'!B:D,3,FALSE),0),0)</f>
        <v>0</v>
      </c>
      <c r="H750" s="58"/>
      <c r="I750" s="58">
        <f>IF(F750="I",IFERROR(VLOOKUP(C750,'BG 092021'!B:F,5,FALSE),0),0)</f>
        <v>0</v>
      </c>
      <c r="J750" s="58"/>
      <c r="K750" s="70">
        <v>0</v>
      </c>
      <c r="L750" s="58"/>
      <c r="M750" s="58">
        <v>0</v>
      </c>
      <c r="N750" s="58"/>
      <c r="O750" s="70"/>
      <c r="P750" s="58"/>
      <c r="Q750" s="58"/>
      <c r="R750" s="58"/>
    </row>
    <row r="751" spans="1:18" ht="12" customHeight="1">
      <c r="A751" s="511" t="s">
        <v>19</v>
      </c>
      <c r="B751" s="511"/>
      <c r="C751" s="524">
        <v>3041</v>
      </c>
      <c r="D751" s="511" t="s">
        <v>384</v>
      </c>
      <c r="E751" s="57" t="s">
        <v>6</v>
      </c>
      <c r="F751" s="57" t="s">
        <v>198</v>
      </c>
      <c r="G751" s="70">
        <f>IF(F751="I",IFERROR(VLOOKUP(C751,'BG 092021'!B:D,3,FALSE),0),0)</f>
        <v>0</v>
      </c>
      <c r="H751" s="58"/>
      <c r="I751" s="58">
        <f>IF(F751="I",IFERROR(VLOOKUP(C751,'BG 092021'!B:F,5,FALSE),0),0)</f>
        <v>0</v>
      </c>
      <c r="J751" s="58"/>
      <c r="K751" s="70">
        <v>0</v>
      </c>
      <c r="L751" s="58"/>
      <c r="M751" s="58">
        <v>0</v>
      </c>
      <c r="N751" s="58"/>
      <c r="O751" s="70"/>
      <c r="P751" s="58"/>
      <c r="Q751" s="58"/>
      <c r="R751" s="58"/>
    </row>
    <row r="752" spans="1:18" ht="12" customHeight="1">
      <c r="A752" s="511" t="s">
        <v>19</v>
      </c>
      <c r="B752" s="511"/>
      <c r="C752" s="524">
        <v>30411</v>
      </c>
      <c r="D752" s="511" t="s">
        <v>384</v>
      </c>
      <c r="E752" s="57" t="s">
        <v>6</v>
      </c>
      <c r="F752" s="57" t="s">
        <v>198</v>
      </c>
      <c r="G752" s="70">
        <f>IF(F752="I",IFERROR(VLOOKUP(C752,'BG 092021'!B:D,3,FALSE),0),0)</f>
        <v>0</v>
      </c>
      <c r="H752" s="58"/>
      <c r="I752" s="58">
        <f>IF(F752="I",IFERROR(VLOOKUP(C752,'BG 092021'!B:F,5,FALSE),0),0)</f>
        <v>0</v>
      </c>
      <c r="J752" s="58"/>
      <c r="K752" s="70">
        <v>0</v>
      </c>
      <c r="L752" s="58"/>
      <c r="M752" s="58">
        <v>0</v>
      </c>
      <c r="N752" s="58"/>
      <c r="O752" s="70"/>
      <c r="P752" s="58"/>
      <c r="Q752" s="58"/>
      <c r="R752" s="58"/>
    </row>
    <row r="753" spans="1:18" ht="12" customHeight="1">
      <c r="A753" s="511" t="s">
        <v>19</v>
      </c>
      <c r="B753" s="511"/>
      <c r="C753" s="524">
        <v>304111</v>
      </c>
      <c r="D753" s="511" t="s">
        <v>384</v>
      </c>
      <c r="E753" s="57" t="s">
        <v>6</v>
      </c>
      <c r="F753" s="57" t="s">
        <v>198</v>
      </c>
      <c r="G753" s="70">
        <f>IF(F753="I",IFERROR(VLOOKUP(C753,'BG 092021'!B:D,3,FALSE),0),0)</f>
        <v>0</v>
      </c>
      <c r="H753" s="58"/>
      <c r="I753" s="58">
        <f>IF(F753="I",IFERROR(VLOOKUP(C753,'BG 092021'!B:F,5,FALSE),0),0)</f>
        <v>0</v>
      </c>
      <c r="J753" s="58"/>
      <c r="K753" s="70">
        <v>0</v>
      </c>
      <c r="L753" s="58"/>
      <c r="M753" s="58">
        <v>0</v>
      </c>
      <c r="N753" s="58"/>
      <c r="O753" s="70"/>
      <c r="P753" s="58"/>
      <c r="Q753" s="58"/>
      <c r="R753" s="58"/>
    </row>
    <row r="754" spans="1:18" ht="12" customHeight="1">
      <c r="A754" s="511" t="s">
        <v>19</v>
      </c>
      <c r="B754" s="511"/>
      <c r="C754" s="524">
        <v>3041111</v>
      </c>
      <c r="D754" s="511" t="s">
        <v>384</v>
      </c>
      <c r="E754" s="57" t="s">
        <v>6</v>
      </c>
      <c r="F754" s="57" t="s">
        <v>198</v>
      </c>
      <c r="G754" s="70">
        <f>IF(F754="I",IFERROR(VLOOKUP(C754,'BG 092021'!B:D,3,FALSE),0),0)</f>
        <v>0</v>
      </c>
      <c r="H754" s="58"/>
      <c r="I754" s="58">
        <f>IF(F754="I",IFERROR(VLOOKUP(C754,'BG 092021'!B:F,5,FALSE),0),0)</f>
        <v>0</v>
      </c>
      <c r="J754" s="58"/>
      <c r="K754" s="70">
        <v>0</v>
      </c>
      <c r="L754" s="58"/>
      <c r="M754" s="58">
        <v>0</v>
      </c>
      <c r="N754" s="58"/>
      <c r="O754" s="70"/>
      <c r="P754" s="58"/>
      <c r="Q754" s="58"/>
      <c r="R754" s="58"/>
    </row>
    <row r="755" spans="1:18" ht="12" customHeight="1">
      <c r="A755" s="511" t="s">
        <v>19</v>
      </c>
      <c r="B755" s="511"/>
      <c r="C755" s="524">
        <v>30411111</v>
      </c>
      <c r="D755" s="511" t="s">
        <v>384</v>
      </c>
      <c r="E755" s="57" t="s">
        <v>6</v>
      </c>
      <c r="F755" s="57" t="s">
        <v>198</v>
      </c>
      <c r="G755" s="70">
        <f>IF(F755="I",IFERROR(VLOOKUP(C755,'BG 092021'!B:D,3,FALSE),0),0)</f>
        <v>0</v>
      </c>
      <c r="H755" s="58"/>
      <c r="I755" s="58">
        <f>IF(F755="I",IFERROR(VLOOKUP(C755,'BG 092021'!B:F,5,FALSE),0),0)</f>
        <v>0</v>
      </c>
      <c r="J755" s="58"/>
      <c r="K755" s="70">
        <v>0</v>
      </c>
      <c r="L755" s="58"/>
      <c r="M755" s="58">
        <v>0</v>
      </c>
      <c r="N755" s="58"/>
      <c r="O755" s="70"/>
      <c r="P755" s="58"/>
      <c r="Q755" s="58"/>
      <c r="R755" s="58"/>
    </row>
    <row r="756" spans="1:18" ht="12" customHeight="1">
      <c r="A756" s="511" t="s">
        <v>19</v>
      </c>
      <c r="B756" s="511" t="s">
        <v>131</v>
      </c>
      <c r="C756" s="524">
        <v>3041111101</v>
      </c>
      <c r="D756" s="511" t="s">
        <v>131</v>
      </c>
      <c r="E756" s="57" t="s">
        <v>6</v>
      </c>
      <c r="F756" s="57" t="s">
        <v>199</v>
      </c>
      <c r="G756" s="70">
        <f>IF(F756="I",IFERROR(VLOOKUP(C756,'BG 092021'!B:D,3,FALSE),0),0)</f>
        <v>-800236665</v>
      </c>
      <c r="H756" s="58"/>
      <c r="I756" s="58">
        <f>IF(F756="I",IFERROR(VLOOKUP(C756,'BG 092021'!B:F,5,FALSE),0),0)</f>
        <v>-80333.84</v>
      </c>
      <c r="J756" s="58"/>
      <c r="K756" s="70">
        <v>-68655950</v>
      </c>
      <c r="L756" s="58"/>
      <c r="M756" s="58">
        <v>-9481.2000000000007</v>
      </c>
      <c r="N756" s="58"/>
      <c r="O756" s="70"/>
      <c r="P756" s="58"/>
      <c r="Q756" s="58"/>
      <c r="R756" s="58"/>
    </row>
    <row r="757" spans="1:18" ht="12" customHeight="1">
      <c r="A757" s="511" t="s">
        <v>19</v>
      </c>
      <c r="B757" s="511" t="s">
        <v>132</v>
      </c>
      <c r="C757" s="524">
        <v>3041111102</v>
      </c>
      <c r="D757" s="511" t="s">
        <v>132</v>
      </c>
      <c r="E757" s="57" t="s">
        <v>6</v>
      </c>
      <c r="F757" s="57" t="s">
        <v>199</v>
      </c>
      <c r="G757" s="70">
        <f>IF(F757="I",IFERROR(VLOOKUP(C757,'BG 092021'!B:D,3,FALSE),0),0)</f>
        <v>-491448056</v>
      </c>
      <c r="H757" s="58"/>
      <c r="I757" s="58">
        <f>IF(F757="I",IFERROR(VLOOKUP(C757,'BG 092021'!B:F,5,FALSE),0),0)</f>
        <v>-69154.25</v>
      </c>
      <c r="J757" s="58"/>
      <c r="K757" s="70">
        <v>-731580715</v>
      </c>
      <c r="L757" s="58"/>
      <c r="M757" s="58">
        <v>-70852.639999999999</v>
      </c>
      <c r="N757" s="58"/>
      <c r="O757" s="70"/>
      <c r="P757" s="58"/>
      <c r="Q757" s="58"/>
      <c r="R757" s="58"/>
    </row>
    <row r="758" spans="1:18" ht="12" customHeight="1">
      <c r="A758" s="511" t="s">
        <v>133</v>
      </c>
      <c r="B758" s="511"/>
      <c r="C758" s="524">
        <v>4</v>
      </c>
      <c r="D758" s="511" t="s">
        <v>133</v>
      </c>
      <c r="E758" s="57" t="s">
        <v>6</v>
      </c>
      <c r="F758" s="57" t="s">
        <v>198</v>
      </c>
      <c r="G758" s="70">
        <f>IF(F758="I",IFERROR(VLOOKUP(C758,'BG 092021'!B:D,3,FALSE),0),0)</f>
        <v>0</v>
      </c>
      <c r="H758" s="58"/>
      <c r="I758" s="58">
        <f>IF(F758="I",IFERROR(VLOOKUP(C758,'BG 092021'!B:F,5,FALSE),0),0)</f>
        <v>0</v>
      </c>
      <c r="J758" s="58"/>
      <c r="K758" s="70">
        <v>0</v>
      </c>
      <c r="L758" s="58"/>
      <c r="M758" s="58">
        <v>0</v>
      </c>
      <c r="N758" s="58"/>
      <c r="O758" s="70"/>
      <c r="P758" s="58"/>
      <c r="Q758" s="58"/>
      <c r="R758" s="58"/>
    </row>
    <row r="759" spans="1:18" ht="12" customHeight="1">
      <c r="A759" s="511" t="s">
        <v>133</v>
      </c>
      <c r="B759" s="511"/>
      <c r="C759" s="524">
        <v>41</v>
      </c>
      <c r="D759" s="511" t="s">
        <v>14</v>
      </c>
      <c r="E759" s="57" t="s">
        <v>6</v>
      </c>
      <c r="F759" s="57" t="s">
        <v>198</v>
      </c>
      <c r="G759" s="70">
        <f>IF(F759="I",IFERROR(VLOOKUP(C759,'BG 092021'!B:D,3,FALSE),0),0)</f>
        <v>0</v>
      </c>
      <c r="H759" s="58"/>
      <c r="I759" s="58">
        <f>IF(F759="I",IFERROR(VLOOKUP(C759,'BG 092021'!B:F,5,FALSE),0),0)</f>
        <v>0</v>
      </c>
      <c r="J759" s="58"/>
      <c r="K759" s="70">
        <v>0</v>
      </c>
      <c r="L759" s="58"/>
      <c r="M759" s="58">
        <v>0</v>
      </c>
      <c r="N759" s="58"/>
      <c r="O759" s="70"/>
      <c r="P759" s="58"/>
      <c r="Q759" s="58"/>
      <c r="R759" s="58"/>
    </row>
    <row r="760" spans="1:18" ht="12" customHeight="1">
      <c r="A760" s="511" t="s">
        <v>133</v>
      </c>
      <c r="B760" s="511"/>
      <c r="C760" s="524">
        <v>411</v>
      </c>
      <c r="D760" s="511" t="s">
        <v>385</v>
      </c>
      <c r="E760" s="57" t="s">
        <v>6</v>
      </c>
      <c r="F760" s="57" t="s">
        <v>198</v>
      </c>
      <c r="G760" s="70">
        <f>IF(F760="I",IFERROR(VLOOKUP(C760,'BG 092021'!B:D,3,FALSE),0),0)</f>
        <v>0</v>
      </c>
      <c r="H760" s="58"/>
      <c r="I760" s="58">
        <f>IF(F760="I",IFERROR(VLOOKUP(C760,'BG 092021'!B:F,5,FALSE),0),0)</f>
        <v>0</v>
      </c>
      <c r="J760" s="58"/>
      <c r="K760" s="70">
        <v>0</v>
      </c>
      <c r="L760" s="58"/>
      <c r="M760" s="58">
        <v>0</v>
      </c>
      <c r="N760" s="58"/>
      <c r="O760" s="70"/>
      <c r="P760" s="58"/>
      <c r="Q760" s="58"/>
      <c r="R760" s="58"/>
    </row>
    <row r="761" spans="1:18" ht="12" customHeight="1">
      <c r="A761" s="511" t="s">
        <v>133</v>
      </c>
      <c r="B761" s="511"/>
      <c r="C761" s="524">
        <v>41101</v>
      </c>
      <c r="D761" s="511" t="s">
        <v>385</v>
      </c>
      <c r="E761" s="57" t="s">
        <v>6</v>
      </c>
      <c r="F761" s="57" t="s">
        <v>198</v>
      </c>
      <c r="G761" s="70">
        <f>IF(F761="I",IFERROR(VLOOKUP(C761,'BG 092021'!B:D,3,FALSE),0),0)</f>
        <v>0</v>
      </c>
      <c r="H761" s="58"/>
      <c r="I761" s="58">
        <f>IF(F761="I",IFERROR(VLOOKUP(C761,'BG 092021'!B:F,5,FALSE),0),0)</f>
        <v>0</v>
      </c>
      <c r="J761" s="58"/>
      <c r="K761" s="70">
        <v>0</v>
      </c>
      <c r="L761" s="58"/>
      <c r="M761" s="58">
        <v>0</v>
      </c>
      <c r="N761" s="58"/>
      <c r="O761" s="70"/>
      <c r="P761" s="58"/>
      <c r="Q761" s="58"/>
      <c r="R761" s="58"/>
    </row>
    <row r="762" spans="1:18" ht="12" customHeight="1">
      <c r="A762" s="511" t="s">
        <v>133</v>
      </c>
      <c r="B762" s="511"/>
      <c r="C762" s="524">
        <v>411011</v>
      </c>
      <c r="D762" s="511" t="s">
        <v>385</v>
      </c>
      <c r="E762" s="57" t="s">
        <v>6</v>
      </c>
      <c r="F762" s="57" t="s">
        <v>198</v>
      </c>
      <c r="G762" s="70">
        <f>IF(F762="I",IFERROR(VLOOKUP(C762,'BG 092021'!B:D,3,FALSE),0),0)</f>
        <v>0</v>
      </c>
      <c r="H762" s="58"/>
      <c r="I762" s="58">
        <f>IF(F762="I",IFERROR(VLOOKUP(C762,'BG 092021'!B:F,5,FALSE),0),0)</f>
        <v>0</v>
      </c>
      <c r="J762" s="58"/>
      <c r="K762" s="70">
        <v>0</v>
      </c>
      <c r="L762" s="58"/>
      <c r="M762" s="58">
        <v>0</v>
      </c>
      <c r="N762" s="58"/>
      <c r="O762" s="70"/>
      <c r="P762" s="58"/>
      <c r="Q762" s="58"/>
      <c r="R762" s="58"/>
    </row>
    <row r="763" spans="1:18" ht="12" customHeight="1">
      <c r="A763" s="511" t="s">
        <v>133</v>
      </c>
      <c r="B763" s="511"/>
      <c r="C763" s="524">
        <v>4110111</v>
      </c>
      <c r="D763" s="511" t="s">
        <v>82</v>
      </c>
      <c r="E763" s="57" t="s">
        <v>6</v>
      </c>
      <c r="F763" s="57" t="s">
        <v>198</v>
      </c>
      <c r="G763" s="70">
        <f>IF(F763="I",IFERROR(VLOOKUP(C763,'BG 092021'!B:D,3,FALSE),0),0)</f>
        <v>0</v>
      </c>
      <c r="H763" s="58"/>
      <c r="I763" s="58">
        <f>IF(F763="I",IFERROR(VLOOKUP(C763,'BG 092021'!B:F,5,FALSE),0),0)</f>
        <v>0</v>
      </c>
      <c r="J763" s="58"/>
      <c r="K763" s="70">
        <v>0</v>
      </c>
      <c r="L763" s="58"/>
      <c r="M763" s="58">
        <v>0</v>
      </c>
      <c r="N763" s="58"/>
      <c r="O763" s="70"/>
      <c r="P763" s="58"/>
      <c r="Q763" s="58"/>
      <c r="R763" s="58"/>
    </row>
    <row r="764" spans="1:18" ht="12" customHeight="1">
      <c r="A764" s="511" t="s">
        <v>133</v>
      </c>
      <c r="B764" s="511"/>
      <c r="C764" s="524">
        <v>41101111</v>
      </c>
      <c r="D764" s="511" t="s">
        <v>800</v>
      </c>
      <c r="E764" s="57" t="s">
        <v>6</v>
      </c>
      <c r="F764" s="57" t="s">
        <v>198</v>
      </c>
      <c r="G764" s="70">
        <f>IF(F764="I",IFERROR(VLOOKUP(C764,'BG 092021'!B:D,3,FALSE),0),0)</f>
        <v>0</v>
      </c>
      <c r="H764" s="58"/>
      <c r="I764" s="58">
        <f>IF(F764="I",IFERROR(VLOOKUP(C764,'BG 092021'!B:F,5,FALSE),0),0)</f>
        <v>0</v>
      </c>
      <c r="J764" s="58"/>
      <c r="K764" s="70">
        <v>0</v>
      </c>
      <c r="L764" s="58"/>
      <c r="M764" s="58">
        <v>0</v>
      </c>
      <c r="N764" s="58"/>
      <c r="O764" s="70"/>
      <c r="P764" s="58"/>
      <c r="Q764" s="58"/>
      <c r="R764" s="58"/>
    </row>
    <row r="765" spans="1:18" ht="12" customHeight="1">
      <c r="A765" s="511" t="s">
        <v>133</v>
      </c>
      <c r="B765" s="511"/>
      <c r="C765" s="524">
        <v>4110111101</v>
      </c>
      <c r="D765" s="511" t="s">
        <v>801</v>
      </c>
      <c r="E765" s="57" t="s">
        <v>6</v>
      </c>
      <c r="F765" s="57" t="s">
        <v>199</v>
      </c>
      <c r="G765" s="70">
        <f>IF(F765="I",IFERROR(VLOOKUP(C765,'BG 092021'!B:D,3,FALSE),0),0)</f>
        <v>0</v>
      </c>
      <c r="H765" s="58"/>
      <c r="I765" s="58">
        <f>IF(F765="I",IFERROR(VLOOKUP(C765,'BG 092021'!B:F,5,FALSE),0),0)</f>
        <v>0</v>
      </c>
      <c r="J765" s="58"/>
      <c r="K765" s="70">
        <v>0</v>
      </c>
      <c r="L765" s="58"/>
      <c r="M765" s="58">
        <v>0</v>
      </c>
      <c r="N765" s="58"/>
      <c r="O765" s="70"/>
      <c r="P765" s="58"/>
      <c r="Q765" s="58"/>
      <c r="R765" s="58"/>
    </row>
    <row r="766" spans="1:18" ht="12" customHeight="1">
      <c r="A766" s="511" t="s">
        <v>133</v>
      </c>
      <c r="B766" s="511"/>
      <c r="C766" s="524">
        <v>4110111102</v>
      </c>
      <c r="D766" s="511" t="s">
        <v>802</v>
      </c>
      <c r="E766" s="57" t="s">
        <v>147</v>
      </c>
      <c r="F766" s="57" t="s">
        <v>199</v>
      </c>
      <c r="G766" s="70">
        <f>IF(F766="I",IFERROR(VLOOKUP(C766,'BG 092021'!B:D,3,FALSE),0),0)</f>
        <v>0</v>
      </c>
      <c r="H766" s="58"/>
      <c r="I766" s="58">
        <f>IF(F766="I",IFERROR(VLOOKUP(C766,'BG 092021'!B:F,5,FALSE),0),0)</f>
        <v>0</v>
      </c>
      <c r="J766" s="58"/>
      <c r="K766" s="70">
        <v>0</v>
      </c>
      <c r="L766" s="58"/>
      <c r="M766" s="58">
        <v>0</v>
      </c>
      <c r="N766" s="58"/>
      <c r="O766" s="70"/>
      <c r="P766" s="58"/>
      <c r="Q766" s="58"/>
      <c r="R766" s="58"/>
    </row>
    <row r="767" spans="1:18" ht="12" customHeight="1">
      <c r="A767" s="511" t="s">
        <v>133</v>
      </c>
      <c r="B767" s="511"/>
      <c r="C767" s="524">
        <v>41101112</v>
      </c>
      <c r="D767" s="511" t="s">
        <v>803</v>
      </c>
      <c r="E767" s="57" t="s">
        <v>6</v>
      </c>
      <c r="F767" s="57" t="s">
        <v>198</v>
      </c>
      <c r="G767" s="70">
        <f>IF(F767="I",IFERROR(VLOOKUP(C767,'BG 092021'!B:D,3,FALSE),0),0)</f>
        <v>0</v>
      </c>
      <c r="H767" s="58"/>
      <c r="I767" s="58">
        <f>IF(F767="I",IFERROR(VLOOKUP(C767,'BG 092021'!B:F,5,FALSE),0),0)</f>
        <v>0</v>
      </c>
      <c r="J767" s="58"/>
      <c r="K767" s="70">
        <v>0</v>
      </c>
      <c r="L767" s="58"/>
      <c r="M767" s="58">
        <v>0</v>
      </c>
      <c r="N767" s="58"/>
      <c r="O767" s="70"/>
      <c r="P767" s="58"/>
      <c r="Q767" s="58"/>
      <c r="R767" s="58"/>
    </row>
    <row r="768" spans="1:18" ht="12" customHeight="1">
      <c r="A768" s="511" t="s">
        <v>133</v>
      </c>
      <c r="B768" s="511"/>
      <c r="C768" s="524">
        <v>4110111201</v>
      </c>
      <c r="D768" s="511" t="s">
        <v>804</v>
      </c>
      <c r="E768" s="57" t="s">
        <v>6</v>
      </c>
      <c r="F768" s="57" t="s">
        <v>199</v>
      </c>
      <c r="G768" s="70">
        <f>IF(F768="I",IFERROR(VLOOKUP(C768,'BG 092021'!B:D,3,FALSE),0),0)</f>
        <v>0</v>
      </c>
      <c r="H768" s="58"/>
      <c r="I768" s="58">
        <f>IF(F768="I",IFERROR(VLOOKUP(C768,'BG 092021'!B:F,5,FALSE),0),0)</f>
        <v>0</v>
      </c>
      <c r="J768" s="58"/>
      <c r="K768" s="70">
        <v>0</v>
      </c>
      <c r="L768" s="58"/>
      <c r="M768" s="58">
        <v>0</v>
      </c>
      <c r="N768" s="58"/>
      <c r="O768" s="70"/>
      <c r="P768" s="58"/>
      <c r="Q768" s="58"/>
      <c r="R768" s="58"/>
    </row>
    <row r="769" spans="1:18" ht="12" customHeight="1">
      <c r="A769" s="511" t="s">
        <v>133</v>
      </c>
      <c r="B769" s="511"/>
      <c r="C769" s="524">
        <v>4110111202</v>
      </c>
      <c r="D769" s="511" t="s">
        <v>805</v>
      </c>
      <c r="E769" s="57" t="s">
        <v>147</v>
      </c>
      <c r="F769" s="57" t="s">
        <v>199</v>
      </c>
      <c r="G769" s="70">
        <f>IF(F769="I",IFERROR(VLOOKUP(C769,'BG 092021'!B:D,3,FALSE),0),0)</f>
        <v>0</v>
      </c>
      <c r="H769" s="58"/>
      <c r="I769" s="58">
        <f>IF(F769="I",IFERROR(VLOOKUP(C769,'BG 092021'!B:F,5,FALSE),0),0)</f>
        <v>0</v>
      </c>
      <c r="J769" s="58"/>
      <c r="K769" s="70">
        <v>0</v>
      </c>
      <c r="L769" s="58"/>
      <c r="M769" s="58">
        <v>0</v>
      </c>
      <c r="N769" s="58"/>
      <c r="O769" s="70"/>
      <c r="P769" s="58"/>
      <c r="Q769" s="58"/>
      <c r="R769" s="58"/>
    </row>
    <row r="770" spans="1:18" ht="12" customHeight="1">
      <c r="A770" s="511" t="s">
        <v>133</v>
      </c>
      <c r="B770" s="511"/>
      <c r="C770" s="524">
        <v>41101113</v>
      </c>
      <c r="D770" s="511" t="s">
        <v>806</v>
      </c>
      <c r="E770" s="57" t="s">
        <v>6</v>
      </c>
      <c r="F770" s="57" t="s">
        <v>198</v>
      </c>
      <c r="G770" s="70">
        <f>IF(F770="I",IFERROR(VLOOKUP(C770,'BG 092021'!B:D,3,FALSE),0),0)</f>
        <v>0</v>
      </c>
      <c r="H770" s="58"/>
      <c r="I770" s="58">
        <f>IF(F770="I",IFERROR(VLOOKUP(C770,'BG 092021'!B:F,5,FALSE),0),0)</f>
        <v>0</v>
      </c>
      <c r="J770" s="58"/>
      <c r="K770" s="70">
        <v>0</v>
      </c>
      <c r="L770" s="58"/>
      <c r="M770" s="58">
        <v>0</v>
      </c>
      <c r="N770" s="58"/>
      <c r="O770" s="70"/>
      <c r="P770" s="58"/>
      <c r="Q770" s="58"/>
      <c r="R770" s="58"/>
    </row>
    <row r="771" spans="1:18" ht="12" customHeight="1">
      <c r="A771" s="511" t="s">
        <v>133</v>
      </c>
      <c r="B771" s="511"/>
      <c r="C771" s="524">
        <v>4110111301</v>
      </c>
      <c r="D771" s="511" t="s">
        <v>807</v>
      </c>
      <c r="E771" s="57" t="s">
        <v>6</v>
      </c>
      <c r="F771" s="57" t="s">
        <v>199</v>
      </c>
      <c r="G771" s="70">
        <f>IF(F771="I",IFERROR(VLOOKUP(C771,'BG 092021'!B:D,3,FALSE),0),0)</f>
        <v>0</v>
      </c>
      <c r="H771" s="58"/>
      <c r="I771" s="58">
        <f>IF(F771="I",IFERROR(VLOOKUP(C771,'BG 092021'!B:F,5,FALSE),0),0)</f>
        <v>0</v>
      </c>
      <c r="J771" s="58"/>
      <c r="K771" s="70">
        <v>0</v>
      </c>
      <c r="L771" s="58"/>
      <c r="M771" s="58">
        <v>0</v>
      </c>
      <c r="N771" s="58"/>
      <c r="O771" s="70"/>
      <c r="P771" s="58"/>
      <c r="Q771" s="58"/>
      <c r="R771" s="58"/>
    </row>
    <row r="772" spans="1:18" ht="12" customHeight="1">
      <c r="A772" s="511" t="s">
        <v>133</v>
      </c>
      <c r="B772" s="511"/>
      <c r="C772" s="524">
        <v>4110111302</v>
      </c>
      <c r="D772" s="511" t="s">
        <v>808</v>
      </c>
      <c r="E772" s="57" t="s">
        <v>147</v>
      </c>
      <c r="F772" s="57" t="s">
        <v>199</v>
      </c>
      <c r="G772" s="70">
        <f>IF(F772="I",IFERROR(VLOOKUP(C772,'BG 092021'!B:D,3,FALSE),0),0)</f>
        <v>0</v>
      </c>
      <c r="H772" s="58"/>
      <c r="I772" s="58">
        <f>IF(F772="I",IFERROR(VLOOKUP(C772,'BG 092021'!B:F,5,FALSE),0),0)</f>
        <v>0</v>
      </c>
      <c r="J772" s="58"/>
      <c r="K772" s="70">
        <v>0</v>
      </c>
      <c r="L772" s="58"/>
      <c r="M772" s="58">
        <v>0</v>
      </c>
      <c r="N772" s="58"/>
      <c r="O772" s="70"/>
      <c r="P772" s="58"/>
      <c r="Q772" s="58"/>
      <c r="R772" s="58"/>
    </row>
    <row r="773" spans="1:18" ht="12" customHeight="1">
      <c r="A773" s="511" t="s">
        <v>133</v>
      </c>
      <c r="B773" s="511"/>
      <c r="C773" s="524">
        <v>4110112</v>
      </c>
      <c r="D773" s="511" t="s">
        <v>809</v>
      </c>
      <c r="E773" s="57" t="s">
        <v>6</v>
      </c>
      <c r="F773" s="57" t="s">
        <v>198</v>
      </c>
      <c r="G773" s="70">
        <f>IF(F773="I",IFERROR(VLOOKUP(C773,'BG 092021'!B:D,3,FALSE),0),0)</f>
        <v>0</v>
      </c>
      <c r="H773" s="58"/>
      <c r="I773" s="58">
        <f>IF(F773="I",IFERROR(VLOOKUP(C773,'BG 092021'!B:F,5,FALSE),0),0)</f>
        <v>0</v>
      </c>
      <c r="J773" s="58"/>
      <c r="K773" s="70">
        <v>0</v>
      </c>
      <c r="L773" s="58"/>
      <c r="M773" s="58">
        <v>0</v>
      </c>
      <c r="N773" s="58"/>
      <c r="O773" s="70"/>
      <c r="P773" s="58"/>
      <c r="Q773" s="58"/>
      <c r="R773" s="58"/>
    </row>
    <row r="774" spans="1:18" ht="12" customHeight="1">
      <c r="A774" s="511" t="s">
        <v>133</v>
      </c>
      <c r="B774" s="511"/>
      <c r="C774" s="524">
        <v>41101121</v>
      </c>
      <c r="D774" s="511" t="s">
        <v>800</v>
      </c>
      <c r="E774" s="57" t="s">
        <v>6</v>
      </c>
      <c r="F774" s="57" t="s">
        <v>198</v>
      </c>
      <c r="G774" s="70">
        <f>IF(F774="I",IFERROR(VLOOKUP(C774,'BG 092021'!B:D,3,FALSE),0),0)</f>
        <v>0</v>
      </c>
      <c r="H774" s="58"/>
      <c r="I774" s="58">
        <f>IF(F774="I",IFERROR(VLOOKUP(C774,'BG 092021'!B:F,5,FALSE),0),0)</f>
        <v>0</v>
      </c>
      <c r="J774" s="58"/>
      <c r="K774" s="70">
        <v>0</v>
      </c>
      <c r="L774" s="58"/>
      <c r="M774" s="58">
        <v>0</v>
      </c>
      <c r="N774" s="58"/>
      <c r="O774" s="70"/>
      <c r="P774" s="58"/>
      <c r="Q774" s="58"/>
      <c r="R774" s="58"/>
    </row>
    <row r="775" spans="1:18" ht="12" customHeight="1">
      <c r="A775" s="511" t="s">
        <v>133</v>
      </c>
      <c r="B775" s="511" t="s">
        <v>1175</v>
      </c>
      <c r="C775" s="524">
        <v>4110112101</v>
      </c>
      <c r="D775" s="511" t="s">
        <v>1050</v>
      </c>
      <c r="E775" s="57" t="s">
        <v>6</v>
      </c>
      <c r="F775" s="57" t="s">
        <v>199</v>
      </c>
      <c r="G775" s="70">
        <f>IF(F775="I",IFERROR(VLOOKUP(C775,'BG 092021'!B:D,3,FALSE),0),0)</f>
        <v>284041216</v>
      </c>
      <c r="H775" s="58"/>
      <c r="I775" s="58">
        <f>IF(F775="I",IFERROR(VLOOKUP(C775,'BG 092021'!B:F,5,FALSE),0),0)</f>
        <v>42042.82</v>
      </c>
      <c r="J775" s="58"/>
      <c r="K775" s="70">
        <v>23617500</v>
      </c>
      <c r="L775" s="58"/>
      <c r="M775" s="58">
        <v>3386.8300000000199</v>
      </c>
      <c r="N775" s="58"/>
      <c r="O775" s="70"/>
      <c r="P775" s="58"/>
      <c r="Q775" s="58"/>
      <c r="R775" s="58"/>
    </row>
    <row r="776" spans="1:18" ht="12" customHeight="1">
      <c r="A776" s="511" t="s">
        <v>133</v>
      </c>
      <c r="B776" s="511" t="s">
        <v>1175</v>
      </c>
      <c r="C776" s="524">
        <v>4110112102</v>
      </c>
      <c r="D776" s="511" t="s">
        <v>1051</v>
      </c>
      <c r="E776" s="57" t="s">
        <v>6</v>
      </c>
      <c r="F776" s="57" t="s">
        <v>199</v>
      </c>
      <c r="G776" s="70">
        <f>IF(F776="I",IFERROR(VLOOKUP(C776,'BG 092021'!B:D,3,FALSE),0),0)</f>
        <v>1360536711</v>
      </c>
      <c r="H776" s="58"/>
      <c r="I776" s="58">
        <f>IF(F776="I",IFERROR(VLOOKUP(C776,'BG 092021'!B:F,5,FALSE),0),0)</f>
        <v>203613.56</v>
      </c>
      <c r="J776" s="58"/>
      <c r="K776" s="70">
        <v>67500000</v>
      </c>
      <c r="L776" s="58"/>
      <c r="M776" s="58">
        <v>9678.94</v>
      </c>
      <c r="N776" s="58"/>
      <c r="O776" s="70"/>
      <c r="P776" s="58"/>
      <c r="Q776" s="58"/>
      <c r="R776" s="58"/>
    </row>
    <row r="777" spans="1:18" ht="12" customHeight="1">
      <c r="A777" s="511" t="s">
        <v>133</v>
      </c>
      <c r="B777" s="511" t="s">
        <v>1175</v>
      </c>
      <c r="C777" s="524">
        <v>4110112103</v>
      </c>
      <c r="D777" s="511" t="s">
        <v>1242</v>
      </c>
      <c r="E777" s="57" t="s">
        <v>6</v>
      </c>
      <c r="F777" s="57" t="s">
        <v>199</v>
      </c>
      <c r="G777" s="70">
        <f>IF(F777="I",IFERROR(VLOOKUP(C777,'BG 092021'!B:D,3,FALSE),0),0)</f>
        <v>311445</v>
      </c>
      <c r="H777" s="58"/>
      <c r="I777" s="58">
        <f>IF(F777="I",IFERROR(VLOOKUP(C777,'BG 092021'!B:F,5,FALSE),0),0)</f>
        <v>45.91</v>
      </c>
      <c r="J777" s="58"/>
      <c r="K777" s="70"/>
      <c r="L777" s="58"/>
      <c r="M777" s="58"/>
      <c r="N777" s="58"/>
      <c r="O777" s="70"/>
      <c r="P777" s="58"/>
      <c r="Q777" s="58"/>
      <c r="R777" s="58"/>
    </row>
    <row r="778" spans="1:18" ht="12" customHeight="1">
      <c r="A778" s="511" t="s">
        <v>133</v>
      </c>
      <c r="B778" s="511" t="s">
        <v>1175</v>
      </c>
      <c r="C778" s="524">
        <v>4110112104</v>
      </c>
      <c r="D778" s="511" t="s">
        <v>1243</v>
      </c>
      <c r="E778" s="57" t="s">
        <v>6</v>
      </c>
      <c r="F778" s="57" t="s">
        <v>199</v>
      </c>
      <c r="G778" s="70">
        <f>IF(F778="I",IFERROR(VLOOKUP(C778,'BG 092021'!B:D,3,FALSE),0),0)</f>
        <v>459489</v>
      </c>
      <c r="H778" s="58"/>
      <c r="I778" s="58">
        <f>IF(F778="I",IFERROR(VLOOKUP(C778,'BG 092021'!B:F,5,FALSE),0),0)</f>
        <v>67.75</v>
      </c>
      <c r="J778" s="58"/>
      <c r="K778" s="70"/>
      <c r="L778" s="58"/>
      <c r="M778" s="58"/>
      <c r="N778" s="58"/>
      <c r="O778" s="70"/>
      <c r="P778" s="58"/>
      <c r="Q778" s="58"/>
      <c r="R778" s="58"/>
    </row>
    <row r="779" spans="1:18" ht="12" customHeight="1">
      <c r="A779" s="511" t="s">
        <v>133</v>
      </c>
      <c r="B779" s="511"/>
      <c r="C779" s="524">
        <v>41101122</v>
      </c>
      <c r="D779" s="511" t="s">
        <v>803</v>
      </c>
      <c r="E779" s="57" t="s">
        <v>6</v>
      </c>
      <c r="F779" s="57" t="s">
        <v>198</v>
      </c>
      <c r="G779" s="70">
        <f>IF(F779="I",IFERROR(VLOOKUP(C779,'BG 092021'!B:D,3,FALSE),0),0)</f>
        <v>0</v>
      </c>
      <c r="H779" s="58"/>
      <c r="I779" s="58">
        <f>IF(F779="I",IFERROR(VLOOKUP(C779,'BG 092021'!B:F,5,FALSE),0),0)</f>
        <v>0</v>
      </c>
      <c r="J779" s="58"/>
      <c r="K779" s="70">
        <v>0</v>
      </c>
      <c r="L779" s="58"/>
      <c r="M779" s="58">
        <v>0</v>
      </c>
      <c r="N779" s="58"/>
      <c r="O779" s="70"/>
      <c r="P779" s="58"/>
      <c r="Q779" s="58"/>
      <c r="R779" s="58"/>
    </row>
    <row r="780" spans="1:18" ht="12" customHeight="1">
      <c r="A780" s="511" t="s">
        <v>133</v>
      </c>
      <c r="B780" s="511" t="s">
        <v>1175</v>
      </c>
      <c r="C780" s="524">
        <v>4110112201</v>
      </c>
      <c r="D780" s="511" t="s">
        <v>1146</v>
      </c>
      <c r="E780" s="57" t="s">
        <v>147</v>
      </c>
      <c r="F780" s="57" t="s">
        <v>199</v>
      </c>
      <c r="G780" s="70">
        <f>IF(F780="I",IFERROR(VLOOKUP(C780,'BG 092021'!B:D,3,FALSE),0),0)</f>
        <v>26390732</v>
      </c>
      <c r="H780" s="58"/>
      <c r="I780" s="58">
        <f>IF(F780="I",IFERROR(VLOOKUP(C780,'BG 092021'!B:F,5,FALSE),0),0)</f>
        <v>3910.37</v>
      </c>
      <c r="J780" s="58"/>
      <c r="K780" s="70">
        <v>0</v>
      </c>
      <c r="L780" s="58"/>
      <c r="M780" s="58">
        <v>0</v>
      </c>
      <c r="N780" s="58"/>
      <c r="O780" s="70"/>
      <c r="P780" s="58"/>
      <c r="Q780" s="58"/>
      <c r="R780" s="58"/>
    </row>
    <row r="781" spans="1:18" ht="12" customHeight="1">
      <c r="A781" s="511" t="s">
        <v>133</v>
      </c>
      <c r="B781" s="511" t="s">
        <v>1175</v>
      </c>
      <c r="C781" s="524">
        <v>4110112202</v>
      </c>
      <c r="D781" s="511" t="s">
        <v>805</v>
      </c>
      <c r="E781" s="57" t="s">
        <v>147</v>
      </c>
      <c r="F781" s="57" t="s">
        <v>199</v>
      </c>
      <c r="G781" s="70">
        <f>IF(F781="I",IFERROR(VLOOKUP(C781,'BG 092021'!B:D,3,FALSE),0),0)</f>
        <v>7498167</v>
      </c>
      <c r="H781" s="58"/>
      <c r="I781" s="58">
        <f>IF(F781="I",IFERROR(VLOOKUP(C781,'BG 092021'!B:F,5,FALSE),0),0)</f>
        <v>1109.3900000000001</v>
      </c>
      <c r="J781" s="58"/>
      <c r="K781" s="70">
        <v>0</v>
      </c>
      <c r="L781" s="58"/>
      <c r="M781" s="58">
        <v>0</v>
      </c>
      <c r="N781" s="58"/>
      <c r="O781" s="70"/>
      <c r="P781" s="58"/>
      <c r="Q781" s="58"/>
      <c r="R781" s="58"/>
    </row>
    <row r="782" spans="1:18" ht="12" customHeight="1">
      <c r="A782" s="511" t="s">
        <v>133</v>
      </c>
      <c r="B782" s="511"/>
      <c r="C782" s="524">
        <v>4110113</v>
      </c>
      <c r="D782" s="511" t="s">
        <v>386</v>
      </c>
      <c r="E782" s="57" t="s">
        <v>6</v>
      </c>
      <c r="F782" s="57" t="s">
        <v>198</v>
      </c>
      <c r="G782" s="70">
        <f>IF(F782="I",IFERROR(VLOOKUP(C782,'BG 092021'!B:D,3,FALSE),0),0)</f>
        <v>0</v>
      </c>
      <c r="H782" s="58"/>
      <c r="I782" s="58">
        <f>IF(F782="I",IFERROR(VLOOKUP(C782,'BG 092021'!B:F,5,FALSE),0),0)</f>
        <v>0</v>
      </c>
      <c r="J782" s="58"/>
      <c r="K782" s="70">
        <v>0</v>
      </c>
      <c r="L782" s="58"/>
      <c r="M782" s="58">
        <v>0</v>
      </c>
      <c r="N782" s="58"/>
      <c r="O782" s="70"/>
      <c r="P782" s="58"/>
      <c r="Q782" s="58"/>
      <c r="R782" s="58"/>
    </row>
    <row r="783" spans="1:18" ht="12" customHeight="1">
      <c r="A783" s="511" t="s">
        <v>133</v>
      </c>
      <c r="B783" s="511"/>
      <c r="C783" s="524">
        <v>41101131</v>
      </c>
      <c r="D783" s="511" t="s">
        <v>328</v>
      </c>
      <c r="E783" s="57" t="s">
        <v>6</v>
      </c>
      <c r="F783" s="57" t="s">
        <v>198</v>
      </c>
      <c r="G783" s="70">
        <f>IF(F783="I",IFERROR(VLOOKUP(C783,'BG 092021'!B:D,3,FALSE),0),0)</f>
        <v>0</v>
      </c>
      <c r="H783" s="58"/>
      <c r="I783" s="58">
        <f>IF(F783="I",IFERROR(VLOOKUP(C783,'BG 092021'!B:F,5,FALSE),0),0)</f>
        <v>0</v>
      </c>
      <c r="J783" s="58"/>
      <c r="K783" s="70">
        <v>0</v>
      </c>
      <c r="L783" s="58"/>
      <c r="M783" s="58">
        <v>0</v>
      </c>
      <c r="N783" s="58"/>
      <c r="O783" s="70"/>
      <c r="P783" s="58"/>
      <c r="Q783" s="58"/>
      <c r="R783" s="58"/>
    </row>
    <row r="784" spans="1:18" ht="12" customHeight="1">
      <c r="A784" s="511" t="s">
        <v>133</v>
      </c>
      <c r="B784" s="511"/>
      <c r="C784" s="524">
        <v>4110113101</v>
      </c>
      <c r="D784" s="511" t="s">
        <v>328</v>
      </c>
      <c r="E784" s="57" t="s">
        <v>6</v>
      </c>
      <c r="F784" s="57" t="s">
        <v>199</v>
      </c>
      <c r="G784" s="70">
        <f>IF(F784="I",IFERROR(VLOOKUP(C784,'BG 092021'!B:D,3,FALSE),0),0)</f>
        <v>0</v>
      </c>
      <c r="H784" s="58"/>
      <c r="I784" s="58">
        <f>IF(F784="I",IFERROR(VLOOKUP(C784,'BG 092021'!B:F,5,FALSE),0),0)</f>
        <v>0</v>
      </c>
      <c r="J784" s="58"/>
      <c r="K784" s="70">
        <v>0</v>
      </c>
      <c r="L784" s="58"/>
      <c r="M784" s="58">
        <v>0</v>
      </c>
      <c r="N784" s="58"/>
      <c r="O784" s="70"/>
      <c r="P784" s="58"/>
      <c r="Q784" s="58"/>
      <c r="R784" s="58"/>
    </row>
    <row r="785" spans="1:18" ht="12" customHeight="1">
      <c r="A785" s="511" t="s">
        <v>133</v>
      </c>
      <c r="B785" s="511"/>
      <c r="C785" s="524">
        <v>4110113102</v>
      </c>
      <c r="D785" s="511" t="s">
        <v>328</v>
      </c>
      <c r="E785" s="57" t="s">
        <v>6</v>
      </c>
      <c r="F785" s="57" t="s">
        <v>199</v>
      </c>
      <c r="G785" s="70">
        <f>IF(F785="I",IFERROR(VLOOKUP(C785,'BG 092021'!B:D,3,FALSE),0),0)</f>
        <v>0</v>
      </c>
      <c r="H785" s="58"/>
      <c r="I785" s="58">
        <f>IF(F785="I",IFERROR(VLOOKUP(C785,'BG 092021'!B:F,5,FALSE),0),0)</f>
        <v>0</v>
      </c>
      <c r="J785" s="58"/>
      <c r="K785" s="70">
        <v>0</v>
      </c>
      <c r="L785" s="58"/>
      <c r="M785" s="58">
        <v>0</v>
      </c>
      <c r="N785" s="58"/>
      <c r="O785" s="70"/>
      <c r="P785" s="58"/>
      <c r="Q785" s="58"/>
      <c r="R785" s="58"/>
    </row>
    <row r="786" spans="1:18" ht="12" customHeight="1">
      <c r="A786" s="511" t="s">
        <v>133</v>
      </c>
      <c r="B786" s="511"/>
      <c r="C786" s="524">
        <v>411013</v>
      </c>
      <c r="D786" s="511" t="s">
        <v>386</v>
      </c>
      <c r="E786" s="57" t="s">
        <v>6</v>
      </c>
      <c r="F786" s="57" t="s">
        <v>198</v>
      </c>
      <c r="G786" s="70">
        <f>IF(F786="I",IFERROR(VLOOKUP(C786,'BG 092021'!B:D,3,FALSE),0),0)</f>
        <v>0</v>
      </c>
      <c r="H786" s="58"/>
      <c r="I786" s="58">
        <f>IF(F786="I",IFERROR(VLOOKUP(C786,'BG 092021'!B:F,5,FALSE),0),0)</f>
        <v>0</v>
      </c>
      <c r="J786" s="58"/>
      <c r="K786" s="70">
        <v>0</v>
      </c>
      <c r="L786" s="58"/>
      <c r="M786" s="58">
        <v>0</v>
      </c>
      <c r="N786" s="58"/>
      <c r="O786" s="70"/>
      <c r="P786" s="58"/>
      <c r="Q786" s="58"/>
      <c r="R786" s="58"/>
    </row>
    <row r="787" spans="1:18" ht="12" customHeight="1">
      <c r="A787" s="511" t="s">
        <v>133</v>
      </c>
      <c r="B787" s="511"/>
      <c r="C787" s="524">
        <v>4110131</v>
      </c>
      <c r="D787" s="511" t="s">
        <v>328</v>
      </c>
      <c r="E787" s="57" t="s">
        <v>6</v>
      </c>
      <c r="F787" s="57" t="s">
        <v>198</v>
      </c>
      <c r="G787" s="70">
        <f>IF(F787="I",IFERROR(VLOOKUP(C787,'BG 092021'!B:D,3,FALSE),0),0)</f>
        <v>0</v>
      </c>
      <c r="H787" s="58"/>
      <c r="I787" s="58">
        <f>IF(F787="I",IFERROR(VLOOKUP(C787,'BG 092021'!B:F,5,FALSE),0),0)</f>
        <v>0</v>
      </c>
      <c r="J787" s="58"/>
      <c r="K787" s="70">
        <v>0</v>
      </c>
      <c r="L787" s="58"/>
      <c r="M787" s="58">
        <v>0</v>
      </c>
      <c r="N787" s="58"/>
      <c r="O787" s="70"/>
      <c r="P787" s="58"/>
      <c r="Q787" s="58"/>
      <c r="R787" s="58"/>
    </row>
    <row r="788" spans="1:18" ht="12" customHeight="1">
      <c r="A788" s="511" t="s">
        <v>133</v>
      </c>
      <c r="B788" s="511"/>
      <c r="C788" s="524">
        <v>41101311</v>
      </c>
      <c r="D788" s="511" t="s">
        <v>328</v>
      </c>
      <c r="E788" s="57" t="s">
        <v>6</v>
      </c>
      <c r="F788" s="57" t="s">
        <v>198</v>
      </c>
      <c r="G788" s="70">
        <f>IF(F788="I",IFERROR(VLOOKUP(C788,'BG 092021'!B:D,3,FALSE),0),0)</f>
        <v>0</v>
      </c>
      <c r="H788" s="58"/>
      <c r="I788" s="58">
        <f>IF(F788="I",IFERROR(VLOOKUP(C788,'BG 092021'!B:F,5,FALSE),0),0)</f>
        <v>0</v>
      </c>
      <c r="J788" s="58"/>
      <c r="K788" s="70">
        <v>0</v>
      </c>
      <c r="L788" s="58"/>
      <c r="M788" s="58">
        <v>0</v>
      </c>
      <c r="N788" s="58"/>
      <c r="O788" s="70"/>
      <c r="P788" s="58"/>
      <c r="Q788" s="58"/>
      <c r="R788" s="58"/>
    </row>
    <row r="789" spans="1:18" ht="12" customHeight="1">
      <c r="A789" s="511" t="s">
        <v>133</v>
      </c>
      <c r="B789" s="511" t="s">
        <v>83</v>
      </c>
      <c r="C789" s="524">
        <v>4110131102</v>
      </c>
      <c r="D789" s="511" t="s">
        <v>1053</v>
      </c>
      <c r="E789" s="57" t="s">
        <v>6</v>
      </c>
      <c r="F789" s="57" t="s">
        <v>199</v>
      </c>
      <c r="G789" s="70">
        <f>IF(F789="I",IFERROR(VLOOKUP(C789,'BG 092021'!B:D,3,FALSE),0),0)</f>
        <v>812500000</v>
      </c>
      <c r="H789" s="58"/>
      <c r="I789" s="58">
        <f>IF(F789="I",IFERROR(VLOOKUP(C789,'BG 092021'!B:F,5,FALSE),0),0)</f>
        <v>126000.25</v>
      </c>
      <c r="J789" s="58"/>
      <c r="K789" s="70">
        <v>0</v>
      </c>
      <c r="L789" s="58"/>
      <c r="M789" s="58">
        <v>0</v>
      </c>
      <c r="N789" s="58"/>
      <c r="O789" s="70"/>
      <c r="P789" s="58"/>
      <c r="Q789" s="58"/>
      <c r="R789" s="58"/>
    </row>
    <row r="790" spans="1:18" ht="12" customHeight="1">
      <c r="A790" s="511" t="s">
        <v>133</v>
      </c>
      <c r="B790" s="511" t="s">
        <v>83</v>
      </c>
      <c r="C790" s="524">
        <v>4110131103</v>
      </c>
      <c r="D790" s="511" t="s">
        <v>1052</v>
      </c>
      <c r="E790" s="57" t="s">
        <v>6</v>
      </c>
      <c r="F790" s="57" t="s">
        <v>199</v>
      </c>
      <c r="G790" s="70">
        <f>IF(F790="I",IFERROR(VLOOKUP(C790,'BG 092021'!B:D,3,FALSE),0),0)</f>
        <v>828454546</v>
      </c>
      <c r="H790" s="58"/>
      <c r="I790" s="58">
        <f>IF(F790="I",IFERROR(VLOOKUP(C790,'BG 092021'!B:F,5,FALSE),0),0)</f>
        <v>121362.69</v>
      </c>
      <c r="J790" s="58"/>
      <c r="K790" s="70">
        <v>340909091</v>
      </c>
      <c r="L790" s="58"/>
      <c r="M790" s="58">
        <v>48907.06</v>
      </c>
      <c r="N790" s="58"/>
      <c r="O790" s="70"/>
      <c r="P790" s="58"/>
      <c r="Q790" s="58"/>
      <c r="R790" s="58"/>
    </row>
    <row r="791" spans="1:18" ht="12" customHeight="1">
      <c r="A791" s="511" t="s">
        <v>133</v>
      </c>
      <c r="B791" s="511"/>
      <c r="C791" s="524">
        <v>41101312</v>
      </c>
      <c r="D791" s="511" t="s">
        <v>328</v>
      </c>
      <c r="E791" s="57" t="s">
        <v>6</v>
      </c>
      <c r="F791" s="57" t="s">
        <v>198</v>
      </c>
      <c r="G791" s="70">
        <f>IF(F791="I",IFERROR(VLOOKUP(C791,'BG 092021'!B:D,3,FALSE),0),0)</f>
        <v>0</v>
      </c>
      <c r="H791" s="58"/>
      <c r="I791" s="58">
        <f>IF(F791="I",IFERROR(VLOOKUP(C791,'BG 092021'!B:F,5,FALSE),0),0)</f>
        <v>0</v>
      </c>
      <c r="J791" s="58"/>
      <c r="K791" s="70">
        <v>0</v>
      </c>
      <c r="L791" s="58"/>
      <c r="M791" s="58">
        <v>0</v>
      </c>
      <c r="N791" s="58"/>
      <c r="O791" s="70"/>
      <c r="P791" s="58"/>
      <c r="Q791" s="58"/>
      <c r="R791" s="58"/>
    </row>
    <row r="792" spans="1:18" ht="12" customHeight="1">
      <c r="A792" s="511" t="s">
        <v>133</v>
      </c>
      <c r="B792" s="511"/>
      <c r="C792" s="524">
        <v>4110131202</v>
      </c>
      <c r="D792" s="511" t="s">
        <v>1053</v>
      </c>
      <c r="E792" s="57" t="s">
        <v>6</v>
      </c>
      <c r="F792" s="57" t="s">
        <v>199</v>
      </c>
      <c r="G792" s="70">
        <f>IF(F792="I",IFERROR(VLOOKUP(C792,'BG 092021'!B:D,3,FALSE),0),0)</f>
        <v>0</v>
      </c>
      <c r="H792" s="58"/>
      <c r="I792" s="58">
        <f>IF(F792="I",IFERROR(VLOOKUP(C792,'BG 092021'!B:F,5,FALSE),0),0)</f>
        <v>0</v>
      </c>
      <c r="J792" s="58"/>
      <c r="K792" s="70">
        <v>1484820455</v>
      </c>
      <c r="L792" s="58"/>
      <c r="M792" s="58">
        <v>213508.37</v>
      </c>
      <c r="N792" s="58"/>
      <c r="O792" s="70"/>
      <c r="P792" s="58"/>
      <c r="Q792" s="58"/>
      <c r="R792" s="58"/>
    </row>
    <row r="793" spans="1:18" ht="12" customHeight="1">
      <c r="A793" s="511" t="s">
        <v>133</v>
      </c>
      <c r="B793" s="511"/>
      <c r="C793" s="524">
        <v>411014</v>
      </c>
      <c r="D793" s="511" t="s">
        <v>1147</v>
      </c>
      <c r="E793" s="57" t="s">
        <v>6</v>
      </c>
      <c r="F793" s="57" t="s">
        <v>198</v>
      </c>
      <c r="G793" s="70">
        <f>IF(F793="I",IFERROR(VLOOKUP(C793,'BG 092021'!B:D,3,FALSE),0),0)</f>
        <v>0</v>
      </c>
      <c r="H793" s="58"/>
      <c r="I793" s="58">
        <f>IF(F793="I",IFERROR(VLOOKUP(C793,'BG 092021'!B:F,5,FALSE),0),0)</f>
        <v>0</v>
      </c>
      <c r="J793" s="58"/>
      <c r="K793" s="70">
        <v>0</v>
      </c>
      <c r="L793" s="58"/>
      <c r="M793" s="58">
        <v>0</v>
      </c>
      <c r="N793" s="58"/>
      <c r="O793" s="70"/>
      <c r="P793" s="58"/>
      <c r="Q793" s="58"/>
      <c r="R793" s="58"/>
    </row>
    <row r="794" spans="1:18" ht="12" customHeight="1">
      <c r="A794" s="511" t="s">
        <v>133</v>
      </c>
      <c r="B794" s="511"/>
      <c r="C794" s="524">
        <v>4110141</v>
      </c>
      <c r="D794" s="511" t="s">
        <v>1148</v>
      </c>
      <c r="E794" s="57" t="s">
        <v>6</v>
      </c>
      <c r="F794" s="57" t="s">
        <v>198</v>
      </c>
      <c r="G794" s="70">
        <f>IF(F794="I",IFERROR(VLOOKUP(C794,'BG 092021'!B:D,3,FALSE),0),0)</f>
        <v>0</v>
      </c>
      <c r="H794" s="58"/>
      <c r="I794" s="58">
        <f>IF(F794="I",IFERROR(VLOOKUP(C794,'BG 092021'!B:F,5,FALSE),0),0)</f>
        <v>0</v>
      </c>
      <c r="J794" s="58"/>
      <c r="K794" s="70">
        <v>0</v>
      </c>
      <c r="L794" s="58"/>
      <c r="M794" s="58">
        <v>0</v>
      </c>
      <c r="N794" s="58"/>
      <c r="O794" s="70"/>
      <c r="P794" s="58"/>
      <c r="Q794" s="58"/>
      <c r="R794" s="58"/>
    </row>
    <row r="795" spans="1:18" ht="12" customHeight="1">
      <c r="A795" s="511" t="s">
        <v>133</v>
      </c>
      <c r="B795" s="511" t="s">
        <v>1234</v>
      </c>
      <c r="C795" s="524">
        <v>4110141101</v>
      </c>
      <c r="D795" s="511" t="s">
        <v>1247</v>
      </c>
      <c r="E795" s="57" t="s">
        <v>6</v>
      </c>
      <c r="F795" s="57" t="s">
        <v>199</v>
      </c>
      <c r="G795" s="70">
        <f>IF(F795="I",IFERROR(VLOOKUP(C795,'BG 092021'!B:D,3,FALSE),0),0)</f>
        <v>13410737</v>
      </c>
      <c r="H795" s="58"/>
      <c r="I795" s="58">
        <f>IF(F795="I",IFERROR(VLOOKUP(C795,'BG 092021'!B:F,5,FALSE),0),0)</f>
        <v>1987.93</v>
      </c>
      <c r="J795" s="58"/>
      <c r="K795" s="70">
        <v>0</v>
      </c>
      <c r="L795" s="58"/>
      <c r="M795" s="58">
        <v>0</v>
      </c>
      <c r="N795" s="58"/>
      <c r="O795" s="70"/>
      <c r="P795" s="58"/>
      <c r="Q795" s="58"/>
      <c r="R795" s="58"/>
    </row>
    <row r="796" spans="1:18" ht="12" customHeight="1">
      <c r="A796" s="511" t="s">
        <v>133</v>
      </c>
      <c r="B796" s="511" t="s">
        <v>1234</v>
      </c>
      <c r="C796" s="524">
        <v>4110141104</v>
      </c>
      <c r="D796" s="511" t="s">
        <v>1243</v>
      </c>
      <c r="E796" s="57" t="s">
        <v>6</v>
      </c>
      <c r="F796" s="57" t="s">
        <v>199</v>
      </c>
      <c r="G796" s="70">
        <f>IF(F796="I",IFERROR(VLOOKUP(C796,'BG 092021'!B:D,3,FALSE),0),0)</f>
        <v>3451934</v>
      </c>
      <c r="H796" s="58"/>
      <c r="I796" s="58">
        <f>IF(F796="I",IFERROR(VLOOKUP(C796,'BG 092021'!B:F,5,FALSE),0),0)</f>
        <v>547.45000000000005</v>
      </c>
      <c r="J796" s="58"/>
      <c r="K796" s="70">
        <v>0</v>
      </c>
      <c r="L796" s="58"/>
      <c r="M796" s="58">
        <v>0</v>
      </c>
      <c r="N796" s="58"/>
      <c r="O796" s="70"/>
      <c r="P796" s="58"/>
      <c r="Q796" s="58"/>
      <c r="R796" s="58"/>
    </row>
    <row r="797" spans="1:18" ht="12" customHeight="1">
      <c r="A797" s="511" t="s">
        <v>133</v>
      </c>
      <c r="B797" s="511"/>
      <c r="C797" s="524">
        <v>41101412</v>
      </c>
      <c r="D797" s="511" t="s">
        <v>1149</v>
      </c>
      <c r="E797" s="57" t="s">
        <v>147</v>
      </c>
      <c r="F797" s="57" t="s">
        <v>198</v>
      </c>
      <c r="G797" s="70">
        <f>IF(F797="I",IFERROR(VLOOKUP(C797,'BG 092021'!B:D,3,FALSE),0),0)</f>
        <v>0</v>
      </c>
      <c r="H797" s="58"/>
      <c r="I797" s="58">
        <f>IF(F797="I",IFERROR(VLOOKUP(C797,'BG 092021'!B:F,5,FALSE),0),0)</f>
        <v>0</v>
      </c>
      <c r="J797" s="58"/>
      <c r="K797" s="70">
        <v>0</v>
      </c>
      <c r="L797" s="58"/>
      <c r="M797" s="58">
        <v>0</v>
      </c>
      <c r="N797" s="58"/>
      <c r="O797" s="70"/>
      <c r="P797" s="58"/>
      <c r="Q797" s="58"/>
      <c r="R797" s="58"/>
    </row>
    <row r="798" spans="1:18" ht="12" customHeight="1">
      <c r="A798" s="511" t="s">
        <v>133</v>
      </c>
      <c r="B798" s="511" t="s">
        <v>1234</v>
      </c>
      <c r="C798" s="524">
        <v>4110141201</v>
      </c>
      <c r="D798" s="511" t="s">
        <v>1150</v>
      </c>
      <c r="E798" s="57" t="s">
        <v>147</v>
      </c>
      <c r="F798" s="57" t="s">
        <v>199</v>
      </c>
      <c r="G798" s="70">
        <f>IF(F798="I",IFERROR(VLOOKUP(C798,'BG 092021'!B:D,3,FALSE),0),0)</f>
        <v>22997839</v>
      </c>
      <c r="H798" s="58"/>
      <c r="I798" s="58">
        <f>IF(F798="I",IFERROR(VLOOKUP(C798,'BG 092021'!B:F,5,FALSE),0),0)</f>
        <v>3357.73</v>
      </c>
      <c r="J798" s="58"/>
      <c r="K798" s="70">
        <v>0</v>
      </c>
      <c r="L798" s="58"/>
      <c r="M798" s="58">
        <v>0</v>
      </c>
      <c r="N798" s="58"/>
      <c r="O798" s="70"/>
      <c r="P798" s="58"/>
      <c r="Q798" s="58"/>
      <c r="R798" s="58"/>
    </row>
    <row r="799" spans="1:18" ht="12" customHeight="1">
      <c r="A799" s="511" t="s">
        <v>133</v>
      </c>
      <c r="B799" s="511"/>
      <c r="C799" s="524">
        <v>4110142</v>
      </c>
      <c r="D799" s="511" t="s">
        <v>1337</v>
      </c>
      <c r="E799" s="57" t="s">
        <v>6</v>
      </c>
      <c r="F799" s="57" t="s">
        <v>198</v>
      </c>
      <c r="G799" s="70">
        <f>IF(F799="I",IFERROR(VLOOKUP(C799,'BG 092021'!B:D,3,FALSE),0),0)</f>
        <v>0</v>
      </c>
      <c r="H799" s="58"/>
      <c r="I799" s="58">
        <f>IF(F799="I",IFERROR(VLOOKUP(C799,'BG 092021'!B:F,5,FALSE),0),0)</f>
        <v>0</v>
      </c>
      <c r="J799" s="58"/>
      <c r="K799" s="70">
        <v>0</v>
      </c>
      <c r="L799" s="58"/>
      <c r="M799" s="58">
        <v>0</v>
      </c>
      <c r="N799" s="58"/>
      <c r="O799" s="70"/>
      <c r="P799" s="58"/>
      <c r="Q799" s="58"/>
      <c r="R799" s="58"/>
    </row>
    <row r="800" spans="1:18" ht="12" customHeight="1">
      <c r="A800" s="511" t="s">
        <v>133</v>
      </c>
      <c r="B800" s="511"/>
      <c r="C800" s="524">
        <v>41101421</v>
      </c>
      <c r="D800" s="511" t="s">
        <v>1338</v>
      </c>
      <c r="E800" s="57" t="s">
        <v>6</v>
      </c>
      <c r="F800" s="57" t="s">
        <v>198</v>
      </c>
      <c r="G800" s="70">
        <f>IF(F800="I",IFERROR(VLOOKUP(C800,'BG 092021'!B:D,3,FALSE),0),0)</f>
        <v>0</v>
      </c>
      <c r="H800" s="58"/>
      <c r="I800" s="58">
        <f>IF(F800="I",IFERROR(VLOOKUP(C800,'BG 092021'!B:F,5,FALSE),0),0)</f>
        <v>0</v>
      </c>
      <c r="J800" s="58"/>
      <c r="K800" s="70">
        <v>0</v>
      </c>
      <c r="L800" s="58"/>
      <c r="M800" s="58">
        <v>0</v>
      </c>
      <c r="N800" s="58"/>
      <c r="O800" s="70"/>
      <c r="P800" s="58"/>
      <c r="Q800" s="58"/>
      <c r="R800" s="58"/>
    </row>
    <row r="801" spans="1:18" ht="12" customHeight="1">
      <c r="A801" s="511" t="s">
        <v>133</v>
      </c>
      <c r="B801" s="511" t="s">
        <v>1169</v>
      </c>
      <c r="C801" s="524">
        <v>4110142101</v>
      </c>
      <c r="D801" s="511" t="s">
        <v>1339</v>
      </c>
      <c r="E801" s="57" t="s">
        <v>6</v>
      </c>
      <c r="F801" s="57" t="s">
        <v>199</v>
      </c>
      <c r="G801" s="70">
        <f>IF(F801="I",IFERROR(VLOOKUP(C801,'BG 092021'!B:D,3,FALSE),0),0)</f>
        <v>144784533</v>
      </c>
      <c r="H801" s="58"/>
      <c r="I801" s="58">
        <f>IF(F801="I",IFERROR(VLOOKUP(C801,'BG 092021'!B:F,5,FALSE),0),0)</f>
        <v>20939.5</v>
      </c>
      <c r="J801" s="58"/>
      <c r="K801" s="70">
        <v>0</v>
      </c>
      <c r="L801" s="58"/>
      <c r="M801" s="58">
        <v>0</v>
      </c>
      <c r="N801" s="58"/>
      <c r="O801" s="70"/>
      <c r="P801" s="58"/>
      <c r="Q801" s="58"/>
      <c r="R801" s="58"/>
    </row>
    <row r="802" spans="1:18" ht="12" customHeight="1">
      <c r="A802" s="511" t="s">
        <v>133</v>
      </c>
      <c r="B802" s="511"/>
      <c r="C802" s="524">
        <v>412</v>
      </c>
      <c r="D802" s="511" t="s">
        <v>810</v>
      </c>
      <c r="E802" s="57" t="s">
        <v>6</v>
      </c>
      <c r="F802" s="57" t="s">
        <v>198</v>
      </c>
      <c r="G802" s="70">
        <f>IF(F802="I",IFERROR(VLOOKUP(C802,'BG 092021'!B:D,3,FALSE),0),0)</f>
        <v>0</v>
      </c>
      <c r="H802" s="58"/>
      <c r="I802" s="58">
        <f>IF(F802="I",IFERROR(VLOOKUP(C802,'BG 092021'!B:F,5,FALSE),0),0)</f>
        <v>0</v>
      </c>
      <c r="J802" s="58"/>
      <c r="K802" s="70">
        <v>0</v>
      </c>
      <c r="L802" s="58"/>
      <c r="M802" s="58">
        <v>0</v>
      </c>
      <c r="N802" s="58"/>
      <c r="O802" s="70"/>
      <c r="P802" s="58"/>
      <c r="Q802" s="58"/>
      <c r="R802" s="58"/>
    </row>
    <row r="803" spans="1:18" ht="12" customHeight="1">
      <c r="A803" s="511" t="s">
        <v>133</v>
      </c>
      <c r="B803" s="511"/>
      <c r="C803" s="524">
        <v>41201</v>
      </c>
      <c r="D803" s="511" t="s">
        <v>810</v>
      </c>
      <c r="E803" s="57" t="s">
        <v>6</v>
      </c>
      <c r="F803" s="57" t="s">
        <v>198</v>
      </c>
      <c r="G803" s="70">
        <f>IF(F803="I",IFERROR(VLOOKUP(C803,'BG 092021'!B:D,3,FALSE),0),0)</f>
        <v>0</v>
      </c>
      <c r="H803" s="58"/>
      <c r="I803" s="58">
        <f>IF(F803="I",IFERROR(VLOOKUP(C803,'BG 092021'!B:F,5,FALSE),0),0)</f>
        <v>0</v>
      </c>
      <c r="J803" s="58"/>
      <c r="K803" s="70">
        <v>0</v>
      </c>
      <c r="L803" s="58"/>
      <c r="M803" s="58">
        <v>0</v>
      </c>
      <c r="N803" s="58"/>
      <c r="O803" s="70"/>
      <c r="P803" s="58"/>
      <c r="Q803" s="58"/>
      <c r="R803" s="58"/>
    </row>
    <row r="804" spans="1:18" ht="12" customHeight="1">
      <c r="A804" s="511" t="s">
        <v>133</v>
      </c>
      <c r="B804" s="511"/>
      <c r="C804" s="524">
        <v>412011</v>
      </c>
      <c r="D804" s="511" t="s">
        <v>810</v>
      </c>
      <c r="E804" s="57" t="s">
        <v>6</v>
      </c>
      <c r="F804" s="57" t="s">
        <v>198</v>
      </c>
      <c r="G804" s="70">
        <f>IF(F804="I",IFERROR(VLOOKUP(C804,'BG 092021'!B:D,3,FALSE),0),0)</f>
        <v>0</v>
      </c>
      <c r="H804" s="58"/>
      <c r="I804" s="58">
        <f>IF(F804="I",IFERROR(VLOOKUP(C804,'BG 092021'!B:F,5,FALSE),0),0)</f>
        <v>0</v>
      </c>
      <c r="J804" s="58"/>
      <c r="K804" s="70">
        <v>0</v>
      </c>
      <c r="L804" s="58"/>
      <c r="M804" s="58">
        <v>0</v>
      </c>
      <c r="N804" s="58"/>
      <c r="O804" s="70"/>
      <c r="P804" s="58"/>
      <c r="Q804" s="58"/>
      <c r="R804" s="58"/>
    </row>
    <row r="805" spans="1:18" ht="12" customHeight="1">
      <c r="A805" s="511" t="s">
        <v>133</v>
      </c>
      <c r="B805" s="511"/>
      <c r="C805" s="524">
        <v>4120111</v>
      </c>
      <c r="D805" s="511" t="s">
        <v>810</v>
      </c>
      <c r="E805" s="57" t="s">
        <v>6</v>
      </c>
      <c r="F805" s="57" t="s">
        <v>198</v>
      </c>
      <c r="G805" s="70">
        <f>IF(F805="I",IFERROR(VLOOKUP(C805,'BG 092021'!B:D,3,FALSE),0),0)</f>
        <v>0</v>
      </c>
      <c r="H805" s="58"/>
      <c r="I805" s="58">
        <f>IF(F805="I",IFERROR(VLOOKUP(C805,'BG 092021'!B:F,5,FALSE),0),0)</f>
        <v>0</v>
      </c>
      <c r="J805" s="58"/>
      <c r="K805" s="70">
        <v>0</v>
      </c>
      <c r="L805" s="58"/>
      <c r="M805" s="58">
        <v>0</v>
      </c>
      <c r="N805" s="58"/>
      <c r="O805" s="70"/>
      <c r="P805" s="58"/>
      <c r="Q805" s="58"/>
      <c r="R805" s="58"/>
    </row>
    <row r="806" spans="1:18" ht="12" customHeight="1">
      <c r="A806" s="511" t="s">
        <v>133</v>
      </c>
      <c r="B806" s="511"/>
      <c r="C806" s="524">
        <v>41201111</v>
      </c>
      <c r="D806" s="511" t="s">
        <v>811</v>
      </c>
      <c r="E806" s="57" t="s">
        <v>6</v>
      </c>
      <c r="F806" s="57" t="s">
        <v>198</v>
      </c>
      <c r="G806" s="70">
        <f>IF(F806="I",IFERROR(VLOOKUP(C806,'BG 092021'!B:D,3,FALSE),0),0)</f>
        <v>0</v>
      </c>
      <c r="H806" s="58"/>
      <c r="I806" s="58">
        <f>IF(F806="I",IFERROR(VLOOKUP(C806,'BG 092021'!B:F,5,FALSE),0),0)</f>
        <v>0</v>
      </c>
      <c r="J806" s="58"/>
      <c r="K806" s="70">
        <v>0</v>
      </c>
      <c r="L806" s="58"/>
      <c r="M806" s="58">
        <v>0</v>
      </c>
      <c r="N806" s="58"/>
      <c r="O806" s="70"/>
      <c r="P806" s="58"/>
      <c r="Q806" s="58"/>
      <c r="R806" s="58"/>
    </row>
    <row r="807" spans="1:18" ht="12" customHeight="1">
      <c r="A807" s="511" t="s">
        <v>133</v>
      </c>
      <c r="B807" s="511"/>
      <c r="C807" s="524">
        <v>4120111101</v>
      </c>
      <c r="D807" s="511" t="s">
        <v>812</v>
      </c>
      <c r="E807" s="57" t="s">
        <v>6</v>
      </c>
      <c r="F807" s="57" t="s">
        <v>199</v>
      </c>
      <c r="G807" s="70">
        <f>IF(F807="I",IFERROR(VLOOKUP(C807,'BG 092021'!B:D,3,FALSE),0),0)</f>
        <v>0</v>
      </c>
      <c r="H807" s="58"/>
      <c r="I807" s="58">
        <f>IF(F807="I",IFERROR(VLOOKUP(C807,'BG 092021'!B:F,5,FALSE),0),0)</f>
        <v>0</v>
      </c>
      <c r="J807" s="58"/>
      <c r="K807" s="70">
        <v>0</v>
      </c>
      <c r="L807" s="58"/>
      <c r="M807" s="58">
        <v>0</v>
      </c>
      <c r="N807" s="58"/>
      <c r="O807" s="70"/>
      <c r="P807" s="58"/>
      <c r="Q807" s="58"/>
      <c r="R807" s="58"/>
    </row>
    <row r="808" spans="1:18" ht="12" customHeight="1">
      <c r="A808" s="511" t="s">
        <v>133</v>
      </c>
      <c r="B808" s="511"/>
      <c r="C808" s="524">
        <v>4120111102</v>
      </c>
      <c r="D808" s="511" t="s">
        <v>813</v>
      </c>
      <c r="E808" s="57" t="s">
        <v>147</v>
      </c>
      <c r="F808" s="57" t="s">
        <v>199</v>
      </c>
      <c r="G808" s="70">
        <f>IF(F808="I",IFERROR(VLOOKUP(C808,'BG 092021'!B:D,3,FALSE),0),0)</f>
        <v>0</v>
      </c>
      <c r="H808" s="58"/>
      <c r="I808" s="58">
        <f>IF(F808="I",IFERROR(VLOOKUP(C808,'BG 092021'!B:F,5,FALSE),0),0)</f>
        <v>0</v>
      </c>
      <c r="J808" s="58"/>
      <c r="K808" s="70">
        <v>0</v>
      </c>
      <c r="L808" s="58"/>
      <c r="M808" s="58">
        <v>0</v>
      </c>
      <c r="N808" s="58"/>
      <c r="O808" s="70"/>
      <c r="P808" s="58"/>
      <c r="Q808" s="58"/>
      <c r="R808" s="58"/>
    </row>
    <row r="809" spans="1:18" ht="12" customHeight="1">
      <c r="A809" s="511" t="s">
        <v>133</v>
      </c>
      <c r="B809" s="511"/>
      <c r="C809" s="524">
        <v>4120112</v>
      </c>
      <c r="D809" s="511" t="s">
        <v>112</v>
      </c>
      <c r="E809" s="57" t="s">
        <v>6</v>
      </c>
      <c r="F809" s="57" t="s">
        <v>198</v>
      </c>
      <c r="G809" s="70">
        <f>IF(F809="I",IFERROR(VLOOKUP(C809,'BG 092021'!B:D,3,FALSE),0),0)</f>
        <v>0</v>
      </c>
      <c r="H809" s="58"/>
      <c r="I809" s="58">
        <f>IF(F809="I",IFERROR(VLOOKUP(C809,'BG 092021'!B:F,5,FALSE),0),0)</f>
        <v>0</v>
      </c>
      <c r="J809" s="58"/>
      <c r="K809" s="70">
        <v>0</v>
      </c>
      <c r="L809" s="58"/>
      <c r="M809" s="58">
        <v>0</v>
      </c>
      <c r="N809" s="58"/>
      <c r="O809" s="70"/>
      <c r="P809" s="58"/>
      <c r="Q809" s="58"/>
      <c r="R809" s="58"/>
    </row>
    <row r="810" spans="1:18" ht="12" customHeight="1">
      <c r="A810" s="511" t="s">
        <v>133</v>
      </c>
      <c r="B810" s="511"/>
      <c r="C810" s="524">
        <v>41201121</v>
      </c>
      <c r="D810" s="511" t="s">
        <v>1248</v>
      </c>
      <c r="E810" s="57" t="s">
        <v>6</v>
      </c>
      <c r="F810" s="57" t="s">
        <v>198</v>
      </c>
      <c r="G810" s="70">
        <f>IF(F810="I",IFERROR(VLOOKUP(C810,'BG 092021'!B:D,3,FALSE),0),0)</f>
        <v>0</v>
      </c>
      <c r="H810" s="58"/>
      <c r="I810" s="58">
        <f>IF(F810="I",IFERROR(VLOOKUP(C810,'BG 092021'!B:F,5,FALSE),0),0)</f>
        <v>0</v>
      </c>
      <c r="J810" s="58"/>
      <c r="K810" s="70"/>
      <c r="L810" s="58"/>
      <c r="M810" s="58"/>
      <c r="N810" s="58"/>
      <c r="O810" s="70"/>
      <c r="P810" s="58"/>
      <c r="Q810" s="58"/>
      <c r="R810" s="58"/>
    </row>
    <row r="811" spans="1:18" ht="12" customHeight="1">
      <c r="A811" s="511" t="s">
        <v>133</v>
      </c>
      <c r="B811" s="511" t="s">
        <v>1165</v>
      </c>
      <c r="C811" s="524">
        <v>4120112101</v>
      </c>
      <c r="D811" s="511" t="s">
        <v>1249</v>
      </c>
      <c r="E811" s="57" t="s">
        <v>6</v>
      </c>
      <c r="F811" s="57" t="s">
        <v>199</v>
      </c>
      <c r="G811" s="70">
        <f>IF(F811="I",IFERROR(VLOOKUP(C811,'BG 092021'!B:D,3,FALSE),0),0)</f>
        <v>528060</v>
      </c>
      <c r="H811" s="58"/>
      <c r="I811" s="58">
        <f>IF(F811="I",IFERROR(VLOOKUP(C811,'BG 092021'!B:F,5,FALSE),0),0)</f>
        <v>77.17</v>
      </c>
      <c r="J811" s="58"/>
      <c r="K811" s="70"/>
      <c r="L811" s="58"/>
      <c r="M811" s="58"/>
      <c r="N811" s="58"/>
      <c r="O811" s="70"/>
      <c r="P811" s="58"/>
      <c r="Q811" s="58"/>
      <c r="R811" s="58"/>
    </row>
    <row r="812" spans="1:18" ht="12" customHeight="1">
      <c r="A812" s="511" t="s">
        <v>133</v>
      </c>
      <c r="B812" s="511"/>
      <c r="C812" s="524">
        <v>41201122</v>
      </c>
      <c r="D812" s="511" t="s">
        <v>1250</v>
      </c>
      <c r="E812" s="57" t="s">
        <v>6</v>
      </c>
      <c r="F812" s="57" t="s">
        <v>198</v>
      </c>
      <c r="G812" s="70">
        <f>IF(F812="I",IFERROR(VLOOKUP(C812,'BG 092021'!B:D,3,FALSE),0),0)</f>
        <v>0</v>
      </c>
      <c r="H812" s="58"/>
      <c r="I812" s="58">
        <f>IF(F812="I",IFERROR(VLOOKUP(C812,'[1]BG 032021'!B:F,5,FALSE),0),0)</f>
        <v>0</v>
      </c>
      <c r="J812" s="58"/>
      <c r="K812" s="70">
        <v>0</v>
      </c>
      <c r="L812" s="58"/>
      <c r="M812" s="58">
        <v>0</v>
      </c>
      <c r="N812" s="58"/>
      <c r="O812" s="70"/>
      <c r="P812" s="58"/>
      <c r="Q812" s="58"/>
      <c r="R812" s="58"/>
    </row>
    <row r="813" spans="1:18" ht="12" customHeight="1">
      <c r="A813" s="511" t="s">
        <v>133</v>
      </c>
      <c r="B813" s="511" t="s">
        <v>1165</v>
      </c>
      <c r="C813" s="524">
        <v>4120112201</v>
      </c>
      <c r="D813" s="511" t="s">
        <v>1249</v>
      </c>
      <c r="E813" s="57" t="s">
        <v>147</v>
      </c>
      <c r="F813" s="57" t="s">
        <v>199</v>
      </c>
      <c r="G813" s="70">
        <f>IF(F813="I",IFERROR(VLOOKUP(C813,'BG 092021'!B:D,3,FALSE),0),0)</f>
        <v>329741</v>
      </c>
      <c r="H813" s="58"/>
      <c r="I813" s="58">
        <f>IF(F813="I",IFERROR(VLOOKUP(C813,'BG 092021'!B:F,5,FALSE),0),0)</f>
        <v>48.27</v>
      </c>
      <c r="J813" s="58"/>
      <c r="K813" s="70">
        <v>0</v>
      </c>
      <c r="L813" s="58"/>
      <c r="M813" s="58">
        <v>0</v>
      </c>
      <c r="N813" s="58"/>
      <c r="O813" s="70"/>
      <c r="P813" s="58"/>
      <c r="Q813" s="58"/>
      <c r="R813" s="58"/>
    </row>
    <row r="814" spans="1:18" ht="12" customHeight="1">
      <c r="A814" s="511" t="s">
        <v>133</v>
      </c>
      <c r="B814" s="511"/>
      <c r="C814" s="524">
        <v>41201113</v>
      </c>
      <c r="D814" s="511" t="s">
        <v>814</v>
      </c>
      <c r="E814" s="57" t="s">
        <v>6</v>
      </c>
      <c r="F814" s="57" t="s">
        <v>198</v>
      </c>
      <c r="G814" s="70">
        <f>IF(F814="I",IFERROR(VLOOKUP(C814,'BG 092021'!B:D,3,FALSE),0),0)</f>
        <v>0</v>
      </c>
      <c r="H814" s="58"/>
      <c r="I814" s="58">
        <v>0</v>
      </c>
      <c r="J814" s="58"/>
      <c r="K814" s="70">
        <v>0</v>
      </c>
      <c r="L814" s="58"/>
      <c r="M814" s="58">
        <v>0</v>
      </c>
      <c r="N814" s="58"/>
      <c r="O814" s="70"/>
      <c r="P814" s="58"/>
      <c r="Q814" s="58"/>
      <c r="R814" s="58"/>
    </row>
    <row r="815" spans="1:18" ht="12" customHeight="1">
      <c r="A815" s="511" t="s">
        <v>133</v>
      </c>
      <c r="B815" s="511" t="s">
        <v>85</v>
      </c>
      <c r="C815" s="524">
        <v>4120111301</v>
      </c>
      <c r="D815" s="511" t="s">
        <v>815</v>
      </c>
      <c r="E815" s="57" t="s">
        <v>6</v>
      </c>
      <c r="F815" s="57" t="s">
        <v>199</v>
      </c>
      <c r="G815" s="70">
        <f>IF(F815="I",IFERROR(VLOOKUP(C815,'BG 092021'!B:D,3,FALSE),0),0)</f>
        <v>0</v>
      </c>
      <c r="H815" s="58"/>
      <c r="I815" s="58">
        <f>IF(F815="I",IFERROR(VLOOKUP(C815,'BG 092021'!B:F,5,FALSE),0),0)</f>
        <v>0</v>
      </c>
      <c r="J815" s="58"/>
      <c r="K815" s="70">
        <v>0</v>
      </c>
      <c r="L815" s="58"/>
      <c r="M815" s="58">
        <v>0</v>
      </c>
      <c r="N815" s="58"/>
      <c r="O815" s="70"/>
      <c r="P815" s="58"/>
      <c r="Q815" s="58"/>
      <c r="R815" s="58"/>
    </row>
    <row r="816" spans="1:18" ht="12" customHeight="1">
      <c r="A816" s="511" t="s">
        <v>133</v>
      </c>
      <c r="B816" s="511"/>
      <c r="C816" s="524">
        <v>4120111302</v>
      </c>
      <c r="D816" s="511" t="s">
        <v>816</v>
      </c>
      <c r="E816" s="57" t="s">
        <v>147</v>
      </c>
      <c r="F816" s="57" t="s">
        <v>199</v>
      </c>
      <c r="G816" s="70">
        <f>IF(F816="I",IFERROR(VLOOKUP(C816,'BG 092021'!B:D,3,FALSE),0),0)</f>
        <v>0</v>
      </c>
      <c r="H816" s="58"/>
      <c r="I816" s="58">
        <f>IF(F816="I",IFERROR(VLOOKUP(C816,'BG 092021'!B:F,5,FALSE),0),0)</f>
        <v>0</v>
      </c>
      <c r="J816" s="58"/>
      <c r="K816" s="70">
        <v>0</v>
      </c>
      <c r="L816" s="58"/>
      <c r="M816" s="58">
        <v>0</v>
      </c>
      <c r="N816" s="58"/>
      <c r="O816" s="70"/>
      <c r="P816" s="58"/>
      <c r="Q816" s="58"/>
      <c r="R816" s="58"/>
    </row>
    <row r="817" spans="1:18" ht="12" customHeight="1">
      <c r="A817" s="511" t="s">
        <v>133</v>
      </c>
      <c r="B817" s="511"/>
      <c r="C817" s="524">
        <v>4120113</v>
      </c>
      <c r="D817" s="511" t="s">
        <v>1340</v>
      </c>
      <c r="E817" s="57" t="s">
        <v>147</v>
      </c>
      <c r="F817" s="57" t="s">
        <v>198</v>
      </c>
      <c r="G817" s="70">
        <f>IF(F817="I",IFERROR(VLOOKUP(C817,'BG 092021'!B:D,3,FALSE),0),0)</f>
        <v>0</v>
      </c>
      <c r="H817" s="58"/>
      <c r="I817" s="58">
        <f>IF(F817="I",IFERROR(VLOOKUP(C817,'BG 092021'!B:F,5,FALSE),0),0)</f>
        <v>0</v>
      </c>
      <c r="J817" s="58"/>
      <c r="K817" s="70">
        <v>0</v>
      </c>
      <c r="L817" s="58"/>
      <c r="M817" s="58">
        <v>0</v>
      </c>
      <c r="N817" s="58"/>
      <c r="O817" s="70"/>
      <c r="P817" s="58"/>
      <c r="Q817" s="58"/>
      <c r="R817" s="58"/>
    </row>
    <row r="818" spans="1:18" ht="12" customHeight="1">
      <c r="A818" s="511" t="s">
        <v>133</v>
      </c>
      <c r="B818" s="511"/>
      <c r="C818" s="524">
        <v>41201131</v>
      </c>
      <c r="D818" s="511" t="s">
        <v>1341</v>
      </c>
      <c r="E818" s="57" t="s">
        <v>147</v>
      </c>
      <c r="F818" s="57" t="s">
        <v>198</v>
      </c>
      <c r="G818" s="70">
        <f>IF(F818="I",IFERROR(VLOOKUP(C818,'BG 092021'!B:D,3,FALSE),0),0)</f>
        <v>0</v>
      </c>
      <c r="H818" s="58"/>
      <c r="I818" s="58">
        <f>IF(F818="I",IFERROR(VLOOKUP(C818,'BG 092021'!B:F,5,FALSE),0),0)</f>
        <v>0</v>
      </c>
      <c r="J818" s="58"/>
      <c r="K818" s="70">
        <v>0</v>
      </c>
      <c r="L818" s="58"/>
      <c r="M818" s="58">
        <v>0</v>
      </c>
      <c r="N818" s="58"/>
      <c r="O818" s="70"/>
      <c r="P818" s="58"/>
      <c r="Q818" s="58"/>
      <c r="R818" s="58"/>
    </row>
    <row r="819" spans="1:18" ht="12" customHeight="1">
      <c r="A819" s="511" t="s">
        <v>133</v>
      </c>
      <c r="B819" s="511" t="s">
        <v>1179</v>
      </c>
      <c r="C819" s="524">
        <v>4120113101</v>
      </c>
      <c r="D819" s="511" t="s">
        <v>1342</v>
      </c>
      <c r="E819" s="57" t="s">
        <v>147</v>
      </c>
      <c r="F819" s="57" t="s">
        <v>199</v>
      </c>
      <c r="G819" s="70">
        <f>IF(F819="I",IFERROR(VLOOKUP(C819,'BG 092021'!B:D,3,FALSE),0),0)</f>
        <v>9365073</v>
      </c>
      <c r="H819" s="58"/>
      <c r="I819" s="58">
        <f>IF(F819="I",IFERROR(VLOOKUP(C819,'BG 092021'!B:F,5,FALSE),0),0)</f>
        <v>1359.29</v>
      </c>
      <c r="J819" s="58"/>
      <c r="K819" s="70">
        <v>0</v>
      </c>
      <c r="L819" s="58"/>
      <c r="M819" s="58">
        <v>0</v>
      </c>
      <c r="N819" s="58"/>
      <c r="O819" s="70"/>
      <c r="P819" s="58"/>
      <c r="Q819" s="58"/>
      <c r="R819" s="58"/>
    </row>
    <row r="820" spans="1:18" ht="12" customHeight="1">
      <c r="A820" s="511" t="s">
        <v>133</v>
      </c>
      <c r="B820" s="511"/>
      <c r="C820" s="524">
        <v>413</v>
      </c>
      <c r="D820" s="511" t="s">
        <v>387</v>
      </c>
      <c r="E820" s="57" t="s">
        <v>6</v>
      </c>
      <c r="F820" s="57" t="s">
        <v>198</v>
      </c>
      <c r="G820" s="70">
        <f>IF(F820="I",IFERROR(VLOOKUP(C820,'BG 092021'!B:D,3,FALSE),0),0)</f>
        <v>0</v>
      </c>
      <c r="H820" s="58"/>
      <c r="I820" s="58">
        <v>0</v>
      </c>
      <c r="J820" s="58"/>
      <c r="K820" s="70">
        <v>0</v>
      </c>
      <c r="L820" s="58"/>
      <c r="M820" s="58">
        <v>0</v>
      </c>
      <c r="N820" s="58"/>
      <c r="O820" s="70"/>
      <c r="P820" s="58"/>
      <c r="Q820" s="58"/>
      <c r="R820" s="58"/>
    </row>
    <row r="821" spans="1:18" ht="12" customHeight="1">
      <c r="A821" s="511" t="s">
        <v>133</v>
      </c>
      <c r="B821" s="511"/>
      <c r="C821" s="524">
        <v>41301</v>
      </c>
      <c r="D821" s="511" t="s">
        <v>388</v>
      </c>
      <c r="E821" s="57" t="s">
        <v>6</v>
      </c>
      <c r="F821" s="57" t="s">
        <v>198</v>
      </c>
      <c r="G821" s="70">
        <f>IF(F821="I",IFERROR(VLOOKUP(C821,'BG 092021'!B:D,3,FALSE),0),0)</f>
        <v>0</v>
      </c>
      <c r="H821" s="58"/>
      <c r="I821" s="58">
        <v>0</v>
      </c>
      <c r="J821" s="58"/>
      <c r="K821" s="70">
        <v>0</v>
      </c>
      <c r="L821" s="58"/>
      <c r="M821" s="58">
        <v>0</v>
      </c>
      <c r="N821" s="58"/>
      <c r="O821" s="70"/>
      <c r="P821" s="58"/>
      <c r="Q821" s="58"/>
      <c r="R821" s="58"/>
    </row>
    <row r="822" spans="1:18" ht="12" customHeight="1">
      <c r="A822" s="511" t="s">
        <v>133</v>
      </c>
      <c r="B822" s="511"/>
      <c r="C822" s="524">
        <v>413011</v>
      </c>
      <c r="D822" s="511" t="s">
        <v>388</v>
      </c>
      <c r="E822" s="57" t="s">
        <v>6</v>
      </c>
      <c r="F822" s="57" t="s">
        <v>198</v>
      </c>
      <c r="G822" s="70">
        <f>IF(F822="I",IFERROR(VLOOKUP(C822,'BG 092021'!B:D,3,FALSE),0),0)</f>
        <v>0</v>
      </c>
      <c r="H822" s="58"/>
      <c r="I822" s="58">
        <v>0</v>
      </c>
      <c r="J822" s="58"/>
      <c r="K822" s="70">
        <v>0</v>
      </c>
      <c r="L822" s="58"/>
      <c r="M822" s="58">
        <v>0</v>
      </c>
      <c r="N822" s="58"/>
      <c r="O822" s="70"/>
      <c r="P822" s="58"/>
      <c r="Q822" s="58"/>
      <c r="R822" s="58"/>
    </row>
    <row r="823" spans="1:18" ht="12" customHeight="1">
      <c r="A823" s="511" t="s">
        <v>133</v>
      </c>
      <c r="B823" s="511"/>
      <c r="C823" s="524">
        <v>4130111</v>
      </c>
      <c r="D823" s="511" t="s">
        <v>388</v>
      </c>
      <c r="E823" s="57" t="s">
        <v>6</v>
      </c>
      <c r="F823" s="57" t="s">
        <v>198</v>
      </c>
      <c r="G823" s="70">
        <f>IF(F823="I",IFERROR(VLOOKUP(C823,'BG 092021'!B:D,3,FALSE),0),0)</f>
        <v>0</v>
      </c>
      <c r="H823" s="58"/>
      <c r="I823" s="58">
        <v>0</v>
      </c>
      <c r="J823" s="58"/>
      <c r="K823" s="70">
        <v>0</v>
      </c>
      <c r="L823" s="58"/>
      <c r="M823" s="58">
        <v>0</v>
      </c>
      <c r="N823" s="58"/>
      <c r="O823" s="70"/>
      <c r="P823" s="58"/>
      <c r="Q823" s="58"/>
      <c r="R823" s="58"/>
    </row>
    <row r="824" spans="1:18" ht="12" customHeight="1">
      <c r="A824" s="511" t="s">
        <v>133</v>
      </c>
      <c r="B824" s="511"/>
      <c r="C824" s="524">
        <v>41301111</v>
      </c>
      <c r="D824" s="511" t="s">
        <v>178</v>
      </c>
      <c r="E824" s="57" t="s">
        <v>6</v>
      </c>
      <c r="F824" s="57" t="s">
        <v>198</v>
      </c>
      <c r="G824" s="70">
        <f>IF(F824="I",IFERROR(VLOOKUP(C824,'BG 092021'!B:D,3,FALSE),0),0)</f>
        <v>0</v>
      </c>
      <c r="H824" s="58"/>
      <c r="I824" s="58">
        <v>0</v>
      </c>
      <c r="J824" s="58"/>
      <c r="K824" s="70">
        <v>0</v>
      </c>
      <c r="L824" s="58"/>
      <c r="M824" s="58">
        <v>0</v>
      </c>
      <c r="N824" s="58"/>
      <c r="O824" s="70"/>
      <c r="P824" s="58"/>
      <c r="Q824" s="58"/>
      <c r="R824" s="58"/>
    </row>
    <row r="825" spans="1:18" ht="12" customHeight="1">
      <c r="A825" s="511" t="s">
        <v>133</v>
      </c>
      <c r="B825" s="511"/>
      <c r="C825" s="524">
        <v>4130111101</v>
      </c>
      <c r="D825" s="511" t="s">
        <v>535</v>
      </c>
      <c r="E825" s="57" t="s">
        <v>6</v>
      </c>
      <c r="F825" s="57" t="s">
        <v>199</v>
      </c>
      <c r="G825" s="70">
        <f>IF(F825="I",IFERROR(VLOOKUP(C825,'BG 092021'!B:D,3,FALSE),0),0)</f>
        <v>0</v>
      </c>
      <c r="H825" s="58"/>
      <c r="I825" s="58">
        <f>IF(F825="I",IFERROR(VLOOKUP(C825,'BG 092021'!B:F,5,FALSE),0),0)</f>
        <v>0</v>
      </c>
      <c r="J825" s="58"/>
      <c r="K825" s="70">
        <v>0</v>
      </c>
      <c r="L825" s="58"/>
      <c r="M825" s="58">
        <v>0</v>
      </c>
      <c r="N825" s="58"/>
      <c r="O825" s="70"/>
      <c r="P825" s="58"/>
      <c r="Q825" s="58"/>
      <c r="R825" s="58"/>
    </row>
    <row r="826" spans="1:18" ht="12" customHeight="1">
      <c r="A826" s="511" t="s">
        <v>133</v>
      </c>
      <c r="B826" s="511"/>
      <c r="C826" s="524">
        <v>4130111102</v>
      </c>
      <c r="D826" s="511" t="s">
        <v>536</v>
      </c>
      <c r="E826" s="57" t="s">
        <v>147</v>
      </c>
      <c r="F826" s="57" t="s">
        <v>199</v>
      </c>
      <c r="G826" s="70">
        <f>IF(F826="I",IFERROR(VLOOKUP(C826,'BG 092021'!B:D,3,FALSE),0),0)</f>
        <v>0</v>
      </c>
      <c r="H826" s="58"/>
      <c r="I826" s="58">
        <f>IF(F826="I",IFERROR(VLOOKUP(C826,'BG 092021'!B:F,5,FALSE),0),0)</f>
        <v>0</v>
      </c>
      <c r="J826" s="58"/>
      <c r="K826" s="70">
        <v>0</v>
      </c>
      <c r="L826" s="58"/>
      <c r="M826" s="58">
        <v>0</v>
      </c>
      <c r="N826" s="58"/>
      <c r="O826" s="70"/>
      <c r="P826" s="58"/>
      <c r="Q826" s="58"/>
      <c r="R826" s="58"/>
    </row>
    <row r="827" spans="1:18" ht="12" customHeight="1">
      <c r="A827" s="511" t="s">
        <v>133</v>
      </c>
      <c r="B827" s="511" t="s">
        <v>1178</v>
      </c>
      <c r="C827" s="524">
        <v>4130111103</v>
      </c>
      <c r="D827" s="511" t="s">
        <v>538</v>
      </c>
      <c r="E827" s="57" t="s">
        <v>6</v>
      </c>
      <c r="F827" s="57" t="s">
        <v>199</v>
      </c>
      <c r="G827" s="70">
        <f>IF(F827="I",IFERROR(VLOOKUP(C827,'BG 092021'!B:D,3,FALSE),0),0)</f>
        <v>37480246</v>
      </c>
      <c r="H827" s="58"/>
      <c r="I827" s="58">
        <f>IF(F827="I",IFERROR(VLOOKUP(C827,'BG 092021'!B:F,5,FALSE),0),0)</f>
        <v>5647.94</v>
      </c>
      <c r="J827" s="58"/>
      <c r="K827" s="70">
        <v>0</v>
      </c>
      <c r="L827" s="58"/>
      <c r="M827" s="58">
        <v>0</v>
      </c>
      <c r="N827" s="58"/>
      <c r="O827" s="70"/>
      <c r="P827" s="58"/>
      <c r="Q827" s="58"/>
      <c r="R827" s="58"/>
    </row>
    <row r="828" spans="1:18" ht="12" customHeight="1">
      <c r="A828" s="511" t="s">
        <v>133</v>
      </c>
      <c r="B828" s="511" t="s">
        <v>1178</v>
      </c>
      <c r="C828" s="524">
        <v>4130111104</v>
      </c>
      <c r="D828" s="511" t="s">
        <v>539</v>
      </c>
      <c r="E828" s="57" t="s">
        <v>147</v>
      </c>
      <c r="F828" s="57" t="s">
        <v>199</v>
      </c>
      <c r="G828" s="70">
        <f>IF(F828="I",IFERROR(VLOOKUP(C828,'BG 092021'!B:D,3,FALSE),0),0)</f>
        <v>5773102</v>
      </c>
      <c r="H828" s="58"/>
      <c r="I828" s="58">
        <f>IF(F828="I",IFERROR(VLOOKUP(C828,'BG 092021'!B:F,5,FALSE),0),0)</f>
        <v>852.5300000000002</v>
      </c>
      <c r="J828" s="58"/>
      <c r="K828" s="70">
        <v>0</v>
      </c>
      <c r="L828" s="58"/>
      <c r="M828" s="58">
        <v>0</v>
      </c>
      <c r="N828" s="58"/>
      <c r="O828" s="70"/>
      <c r="P828" s="58"/>
      <c r="Q828" s="58"/>
      <c r="R828" s="58"/>
    </row>
    <row r="829" spans="1:18" ht="12" customHeight="1">
      <c r="A829" s="511" t="s">
        <v>133</v>
      </c>
      <c r="B829" s="511" t="s">
        <v>1178</v>
      </c>
      <c r="C829" s="524">
        <v>4130111105</v>
      </c>
      <c r="D829" s="511" t="s">
        <v>296</v>
      </c>
      <c r="E829" s="57" t="s">
        <v>6</v>
      </c>
      <c r="F829" s="57" t="s">
        <v>199</v>
      </c>
      <c r="G829" s="70">
        <f>IF(F829="I",IFERROR(VLOOKUP(C829,'BG 092021'!B:D,3,FALSE),0),0)</f>
        <v>63063201</v>
      </c>
      <c r="H829" s="58"/>
      <c r="I829" s="58">
        <f>IF(F829="I",IFERROR(VLOOKUP(C829,'BG 092021'!B:F,5,FALSE),0),0)</f>
        <v>9454.09</v>
      </c>
      <c r="J829" s="58"/>
      <c r="K829" s="70">
        <v>3181659</v>
      </c>
      <c r="L829" s="58"/>
      <c r="M829" s="58">
        <v>455.42</v>
      </c>
      <c r="N829" s="58"/>
      <c r="O829" s="70"/>
      <c r="P829" s="58"/>
      <c r="Q829" s="58"/>
      <c r="R829" s="58"/>
    </row>
    <row r="830" spans="1:18" ht="12" customHeight="1">
      <c r="A830" s="511" t="s">
        <v>133</v>
      </c>
      <c r="B830" s="511" t="s">
        <v>1178</v>
      </c>
      <c r="C830" s="524">
        <v>4130111106</v>
      </c>
      <c r="D830" s="511" t="s">
        <v>297</v>
      </c>
      <c r="E830" s="57" t="s">
        <v>147</v>
      </c>
      <c r="F830" s="57" t="s">
        <v>199</v>
      </c>
      <c r="G830" s="70">
        <f>IF(F830="I",IFERROR(VLOOKUP(C830,'BG 092021'!B:D,3,FALSE),0),0)</f>
        <v>32439531</v>
      </c>
      <c r="H830" s="58"/>
      <c r="I830" s="58">
        <f>IF(F830="I",IFERROR(VLOOKUP(C830,'BG 092021'!B:F,5,FALSE),0),0)</f>
        <v>4823.8</v>
      </c>
      <c r="J830" s="58"/>
      <c r="K830" s="70">
        <v>33835322</v>
      </c>
      <c r="L830" s="58"/>
      <c r="M830" s="58">
        <v>4849.3100000000004</v>
      </c>
      <c r="N830" s="58"/>
      <c r="O830" s="70"/>
      <c r="P830" s="58"/>
      <c r="Q830" s="58"/>
      <c r="R830" s="58"/>
    </row>
    <row r="831" spans="1:18" ht="12" customHeight="1">
      <c r="A831" s="511" t="s">
        <v>133</v>
      </c>
      <c r="B831" s="511" t="s">
        <v>1178</v>
      </c>
      <c r="C831" s="524">
        <v>4130111107</v>
      </c>
      <c r="D831" s="511" t="s">
        <v>298</v>
      </c>
      <c r="E831" s="57" t="s">
        <v>6</v>
      </c>
      <c r="F831" s="57" t="s">
        <v>199</v>
      </c>
      <c r="G831" s="70">
        <f>IF(F831="I",IFERROR(VLOOKUP(C831,'BG 092021'!B:D,3,FALSE),0),0)</f>
        <v>198847455</v>
      </c>
      <c r="H831" s="58"/>
      <c r="I831" s="58">
        <f>IF(F831="I",IFERROR(VLOOKUP(C831,'BG 092021'!B:F,5,FALSE),0),0)</f>
        <v>29595.599999999999</v>
      </c>
      <c r="J831" s="58"/>
      <c r="K831" s="70">
        <v>37945</v>
      </c>
      <c r="L831" s="58"/>
      <c r="M831" s="58">
        <v>5.44</v>
      </c>
      <c r="N831" s="58"/>
      <c r="O831" s="70"/>
      <c r="P831" s="58"/>
      <c r="Q831" s="58"/>
      <c r="R831" s="58"/>
    </row>
    <row r="832" spans="1:18" ht="12" customHeight="1">
      <c r="A832" s="511" t="s">
        <v>133</v>
      </c>
      <c r="B832" s="511" t="s">
        <v>86</v>
      </c>
      <c r="C832" s="524">
        <v>4130111108</v>
      </c>
      <c r="D832" s="511" t="s">
        <v>299</v>
      </c>
      <c r="E832" s="57" t="s">
        <v>147</v>
      </c>
      <c r="F832" s="57" t="s">
        <v>199</v>
      </c>
      <c r="G832" s="70">
        <f>IF(F832="I",IFERROR(VLOOKUP(C832,'BG 092021'!B:D,3,FALSE),0),0)</f>
        <v>0</v>
      </c>
      <c r="H832" s="58"/>
      <c r="I832" s="58">
        <f>IF(F832="I",IFERROR(VLOOKUP(C832,'BG 092021'!B:F,5,FALSE),0),0)</f>
        <v>0</v>
      </c>
      <c r="J832" s="58"/>
      <c r="K832" s="70">
        <v>12921275</v>
      </c>
      <c r="L832" s="58"/>
      <c r="M832" s="58">
        <v>1858</v>
      </c>
      <c r="N832" s="58"/>
      <c r="O832" s="70"/>
      <c r="P832" s="58"/>
      <c r="Q832" s="58"/>
      <c r="R832" s="58"/>
    </row>
    <row r="833" spans="1:18" ht="12" customHeight="1">
      <c r="A833" s="511" t="s">
        <v>133</v>
      </c>
      <c r="B833" s="511"/>
      <c r="C833" s="524">
        <v>4130111109</v>
      </c>
      <c r="D833" s="511" t="s">
        <v>541</v>
      </c>
      <c r="E833" s="57" t="s">
        <v>6</v>
      </c>
      <c r="F833" s="57" t="s">
        <v>199</v>
      </c>
      <c r="G833" s="70">
        <f>IF(F833="I",IFERROR(VLOOKUP(C833,'BG 092021'!B:D,3,FALSE),0),0)</f>
        <v>0</v>
      </c>
      <c r="H833" s="58"/>
      <c r="I833" s="58">
        <f>IF(F833="I",IFERROR(VLOOKUP(C833,'BG 092021'!B:F,5,FALSE),0),0)</f>
        <v>0</v>
      </c>
      <c r="J833" s="58"/>
      <c r="K833" s="70">
        <v>0</v>
      </c>
      <c r="L833" s="58"/>
      <c r="M833" s="58">
        <v>0</v>
      </c>
      <c r="N833" s="58"/>
      <c r="O833" s="70"/>
      <c r="P833" s="58"/>
      <c r="Q833" s="58"/>
      <c r="R833" s="58"/>
    </row>
    <row r="834" spans="1:18" ht="12" customHeight="1">
      <c r="A834" s="511" t="s">
        <v>133</v>
      </c>
      <c r="B834" s="511"/>
      <c r="C834" s="524">
        <v>4130111110</v>
      </c>
      <c r="D834" s="511" t="s">
        <v>542</v>
      </c>
      <c r="E834" s="57" t="s">
        <v>147</v>
      </c>
      <c r="F834" s="57" t="s">
        <v>199</v>
      </c>
      <c r="G834" s="70">
        <f>IF(F834="I",IFERROR(VLOOKUP(C834,'BG 092021'!B:D,3,FALSE),0),0)</f>
        <v>0</v>
      </c>
      <c r="H834" s="58"/>
      <c r="I834" s="58">
        <f>IF(F834="I",IFERROR(VLOOKUP(C834,'BG 092021'!B:F,5,FALSE),0),0)</f>
        <v>0</v>
      </c>
      <c r="J834" s="58"/>
      <c r="K834" s="70">
        <v>0</v>
      </c>
      <c r="L834" s="58"/>
      <c r="M834" s="58">
        <v>0</v>
      </c>
      <c r="N834" s="58"/>
      <c r="O834" s="70"/>
      <c r="P834" s="58"/>
      <c r="Q834" s="58"/>
      <c r="R834" s="58"/>
    </row>
    <row r="835" spans="1:18" ht="12" customHeight="1">
      <c r="A835" s="511" t="s">
        <v>133</v>
      </c>
      <c r="B835" s="511"/>
      <c r="C835" s="524">
        <v>4130111111</v>
      </c>
      <c r="D835" s="511" t="s">
        <v>544</v>
      </c>
      <c r="E835" s="57" t="s">
        <v>6</v>
      </c>
      <c r="F835" s="57" t="s">
        <v>199</v>
      </c>
      <c r="G835" s="70">
        <f>IF(F835="I",IFERROR(VLOOKUP(C835,'BG 092021'!B:D,3,FALSE),0),0)</f>
        <v>0</v>
      </c>
      <c r="H835" s="58"/>
      <c r="I835" s="58">
        <f>IF(F835="I",IFERROR(VLOOKUP(C835,'BG 092021'!B:F,5,FALSE),0),0)</f>
        <v>0</v>
      </c>
      <c r="J835" s="58"/>
      <c r="K835" s="70">
        <v>0</v>
      </c>
      <c r="L835" s="58"/>
      <c r="M835" s="58">
        <v>0</v>
      </c>
      <c r="N835" s="58"/>
      <c r="O835" s="70"/>
      <c r="P835" s="58"/>
      <c r="Q835" s="58"/>
      <c r="R835" s="58"/>
    </row>
    <row r="836" spans="1:18" ht="12" customHeight="1">
      <c r="A836" s="511" t="s">
        <v>133</v>
      </c>
      <c r="B836" s="511"/>
      <c r="C836" s="524">
        <v>4130111112</v>
      </c>
      <c r="D836" s="511" t="s">
        <v>545</v>
      </c>
      <c r="E836" s="57" t="s">
        <v>147</v>
      </c>
      <c r="F836" s="57" t="s">
        <v>199</v>
      </c>
      <c r="G836" s="70">
        <f>IF(F836="I",IFERROR(VLOOKUP(C836,'BG 092021'!B:D,3,FALSE),0),0)</f>
        <v>0</v>
      </c>
      <c r="H836" s="58"/>
      <c r="I836" s="58">
        <f>IF(F836="I",IFERROR(VLOOKUP(C836,'BG 092021'!B:F,5,FALSE),0),0)</f>
        <v>0</v>
      </c>
      <c r="J836" s="58"/>
      <c r="K836" s="70">
        <v>0</v>
      </c>
      <c r="L836" s="58"/>
      <c r="M836" s="58">
        <v>0</v>
      </c>
      <c r="N836" s="58"/>
      <c r="O836" s="70"/>
      <c r="P836" s="58"/>
      <c r="Q836" s="58"/>
      <c r="R836" s="58"/>
    </row>
    <row r="837" spans="1:18" ht="12" customHeight="1">
      <c r="A837" s="511" t="s">
        <v>133</v>
      </c>
      <c r="B837" s="511" t="s">
        <v>1168</v>
      </c>
      <c r="C837" s="524">
        <v>4130111113</v>
      </c>
      <c r="D837" s="511" t="s">
        <v>817</v>
      </c>
      <c r="E837" s="57" t="s">
        <v>6</v>
      </c>
      <c r="F837" s="57" t="s">
        <v>199</v>
      </c>
      <c r="G837" s="70">
        <f>IF(F837="I",IFERROR(VLOOKUP(C837,'BG 092021'!B:D,3,FALSE),0),0)</f>
        <v>70437337</v>
      </c>
      <c r="H837" s="58"/>
      <c r="I837" s="58">
        <f>IF(F837="I",IFERROR(VLOOKUP(C837,'BG 092021'!B:F,5,FALSE),0),0)</f>
        <v>10221.19</v>
      </c>
      <c r="J837" s="58"/>
      <c r="K837" s="70">
        <v>250685</v>
      </c>
      <c r="L837" s="58"/>
      <c r="M837" s="58">
        <v>35.96</v>
      </c>
      <c r="N837" s="58"/>
      <c r="O837" s="70"/>
      <c r="P837" s="58"/>
      <c r="Q837" s="58"/>
      <c r="R837" s="58"/>
    </row>
    <row r="838" spans="1:18" ht="12" customHeight="1">
      <c r="A838" s="511" t="s">
        <v>133</v>
      </c>
      <c r="B838" s="511"/>
      <c r="C838" s="524">
        <v>4130111114</v>
      </c>
      <c r="D838" s="511" t="s">
        <v>818</v>
      </c>
      <c r="E838" s="57" t="s">
        <v>147</v>
      </c>
      <c r="F838" s="57" t="s">
        <v>199</v>
      </c>
      <c r="G838" s="70">
        <f>IF(F838="I",IFERROR(VLOOKUP(C838,'BG 092021'!B:D,3,FALSE),0),0)</f>
        <v>0</v>
      </c>
      <c r="H838" s="58"/>
      <c r="I838" s="58">
        <f>IF(F838="I",IFERROR(VLOOKUP(C838,'BG 092021'!B:F,5,FALSE),0),0)</f>
        <v>0</v>
      </c>
      <c r="J838" s="58"/>
      <c r="K838" s="70">
        <v>0</v>
      </c>
      <c r="L838" s="58"/>
      <c r="M838" s="58">
        <v>0</v>
      </c>
      <c r="N838" s="58"/>
      <c r="O838" s="70"/>
      <c r="P838" s="58"/>
      <c r="Q838" s="58"/>
      <c r="R838" s="58"/>
    </row>
    <row r="839" spans="1:18" ht="12" customHeight="1">
      <c r="A839" s="511" t="s">
        <v>133</v>
      </c>
      <c r="B839" s="511"/>
      <c r="C839" s="524">
        <v>4130111115</v>
      </c>
      <c r="D839" s="511" t="s">
        <v>819</v>
      </c>
      <c r="E839" s="57" t="s">
        <v>6</v>
      </c>
      <c r="F839" s="57" t="s">
        <v>199</v>
      </c>
      <c r="G839" s="70">
        <f>IF(F839="I",IFERROR(VLOOKUP(C839,'BG 092021'!B:D,3,FALSE),0),0)</f>
        <v>0</v>
      </c>
      <c r="H839" s="58"/>
      <c r="I839" s="58">
        <f>IF(F839="I",IFERROR(VLOOKUP(C839,'BG 092021'!B:F,5,FALSE),0),0)</f>
        <v>0</v>
      </c>
      <c r="J839" s="58"/>
      <c r="K839" s="70">
        <v>0</v>
      </c>
      <c r="L839" s="58"/>
      <c r="M839" s="58">
        <v>0</v>
      </c>
      <c r="N839" s="58"/>
      <c r="O839" s="70"/>
      <c r="P839" s="58"/>
      <c r="Q839" s="58"/>
      <c r="R839" s="58"/>
    </row>
    <row r="840" spans="1:18" ht="12" customHeight="1">
      <c r="A840" s="511" t="s">
        <v>133</v>
      </c>
      <c r="B840" s="511"/>
      <c r="C840" s="524">
        <v>4130111116</v>
      </c>
      <c r="D840" s="511" t="s">
        <v>820</v>
      </c>
      <c r="E840" s="57" t="s">
        <v>147</v>
      </c>
      <c r="F840" s="57" t="s">
        <v>199</v>
      </c>
      <c r="G840" s="70">
        <f>IF(F840="I",IFERROR(VLOOKUP(C840,'BG 092021'!B:D,3,FALSE),0),0)</f>
        <v>0</v>
      </c>
      <c r="H840" s="58"/>
      <c r="I840" s="58">
        <f>IF(F840="I",IFERROR(VLOOKUP(C840,'BG 092021'!B:F,5,FALSE),0),0)</f>
        <v>0</v>
      </c>
      <c r="J840" s="58"/>
      <c r="K840" s="70">
        <v>0</v>
      </c>
      <c r="L840" s="58"/>
      <c r="M840" s="58">
        <v>0</v>
      </c>
      <c r="N840" s="58"/>
      <c r="O840" s="70"/>
      <c r="P840" s="58"/>
      <c r="Q840" s="58"/>
      <c r="R840" s="58"/>
    </row>
    <row r="841" spans="1:18" ht="12" customHeight="1">
      <c r="A841" s="511" t="s">
        <v>133</v>
      </c>
      <c r="B841" s="511" t="s">
        <v>1168</v>
      </c>
      <c r="C841" s="524">
        <v>4130111117</v>
      </c>
      <c r="D841" s="511" t="s">
        <v>329</v>
      </c>
      <c r="E841" s="57" t="s">
        <v>6</v>
      </c>
      <c r="F841" s="57" t="s">
        <v>199</v>
      </c>
      <c r="G841" s="70">
        <f>IF(F841="I",IFERROR(VLOOKUP(C841,'BG 092021'!B:D,3,FALSE),0),0)</f>
        <v>14785205</v>
      </c>
      <c r="H841" s="58"/>
      <c r="I841" s="58">
        <f>IF(F841="I",IFERROR(VLOOKUP(C841,'BG 092021'!B:F,5,FALSE),0),0)</f>
        <v>2183.2399999999998</v>
      </c>
      <c r="J841" s="58"/>
      <c r="K841" s="70">
        <v>680678</v>
      </c>
      <c r="L841" s="58"/>
      <c r="M841" s="58">
        <v>97.88</v>
      </c>
      <c r="N841" s="58"/>
      <c r="O841" s="70"/>
      <c r="P841" s="58"/>
      <c r="Q841" s="58"/>
      <c r="R841" s="58"/>
    </row>
    <row r="842" spans="1:18" ht="12" customHeight="1">
      <c r="A842" s="511" t="s">
        <v>133</v>
      </c>
      <c r="B842" s="511" t="s">
        <v>1168</v>
      </c>
      <c r="C842" s="524">
        <v>4130111118</v>
      </c>
      <c r="D842" s="511" t="s">
        <v>330</v>
      </c>
      <c r="E842" s="57" t="s">
        <v>147</v>
      </c>
      <c r="F842" s="57" t="s">
        <v>199</v>
      </c>
      <c r="G842" s="70">
        <f>IF(F842="I",IFERROR(VLOOKUP(C842,'BG 092021'!B:D,3,FALSE),0),0)</f>
        <v>3737545</v>
      </c>
      <c r="H842" s="58"/>
      <c r="I842" s="58">
        <f>IF(F842="I",IFERROR(VLOOKUP(C842,'BG 092021'!B:F,5,FALSE),0),0)</f>
        <v>575.34</v>
      </c>
      <c r="J842" s="58"/>
      <c r="K842" s="70">
        <v>141301</v>
      </c>
      <c r="L842" s="58"/>
      <c r="M842" s="58">
        <v>19.18</v>
      </c>
      <c r="N842" s="58"/>
      <c r="O842" s="70"/>
      <c r="P842" s="58"/>
      <c r="Q842" s="58"/>
      <c r="R842" s="58"/>
    </row>
    <row r="843" spans="1:18" ht="12" customHeight="1">
      <c r="A843" s="511" t="s">
        <v>133</v>
      </c>
      <c r="B843" s="511"/>
      <c r="C843" s="524">
        <v>4130111119</v>
      </c>
      <c r="D843" s="511" t="s">
        <v>821</v>
      </c>
      <c r="E843" s="57" t="s">
        <v>6</v>
      </c>
      <c r="F843" s="57" t="s">
        <v>199</v>
      </c>
      <c r="G843" s="70">
        <f>IF(F843="I",IFERROR(VLOOKUP(C843,'BG 092021'!B:D,3,FALSE),0),0)</f>
        <v>0</v>
      </c>
      <c r="H843" s="58"/>
      <c r="I843" s="58">
        <f>IF(F843="I",IFERROR(VLOOKUP(C843,'BG 092021'!B:F,5,FALSE),0),0)</f>
        <v>0</v>
      </c>
      <c r="J843" s="58"/>
      <c r="K843" s="70">
        <v>0</v>
      </c>
      <c r="L843" s="58"/>
      <c r="M843" s="58">
        <v>0</v>
      </c>
      <c r="N843" s="58"/>
      <c r="O843" s="70"/>
      <c r="P843" s="58"/>
      <c r="Q843" s="58"/>
      <c r="R843" s="58"/>
    </row>
    <row r="844" spans="1:18" ht="12" customHeight="1">
      <c r="A844" s="511" t="s">
        <v>133</v>
      </c>
      <c r="B844" s="511"/>
      <c r="C844" s="524">
        <v>4130111120</v>
      </c>
      <c r="D844" s="511" t="s">
        <v>822</v>
      </c>
      <c r="E844" s="57" t="s">
        <v>147</v>
      </c>
      <c r="F844" s="57" t="s">
        <v>199</v>
      </c>
      <c r="G844" s="70">
        <f>IF(F844="I",IFERROR(VLOOKUP(C844,'BG 092021'!B:D,3,FALSE),0),0)</f>
        <v>0</v>
      </c>
      <c r="H844" s="58"/>
      <c r="I844" s="58">
        <f>IF(F844="I",IFERROR(VLOOKUP(C844,'BG 092021'!B:F,5,FALSE),0),0)</f>
        <v>0</v>
      </c>
      <c r="J844" s="58"/>
      <c r="K844" s="70">
        <v>0</v>
      </c>
      <c r="L844" s="58"/>
      <c r="M844" s="58">
        <v>0</v>
      </c>
      <c r="N844" s="58"/>
      <c r="O844" s="70"/>
      <c r="P844" s="58"/>
      <c r="Q844" s="58"/>
      <c r="R844" s="58"/>
    </row>
    <row r="845" spans="1:18" ht="12" customHeight="1">
      <c r="A845" s="511" t="s">
        <v>133</v>
      </c>
      <c r="B845" s="511"/>
      <c r="C845" s="524">
        <v>4130111121</v>
      </c>
      <c r="D845" s="511" t="s">
        <v>676</v>
      </c>
      <c r="E845" s="57" t="s">
        <v>6</v>
      </c>
      <c r="F845" s="57" t="s">
        <v>199</v>
      </c>
      <c r="G845" s="70">
        <f>IF(F845="I",IFERROR(VLOOKUP(C845,'BG 092021'!B:D,3,FALSE),0),0)</f>
        <v>0</v>
      </c>
      <c r="H845" s="58"/>
      <c r="I845" s="58">
        <f>IF(F845="I",IFERROR(VLOOKUP(C845,'BG 092021'!B:F,5,FALSE),0),0)</f>
        <v>0</v>
      </c>
      <c r="J845" s="58"/>
      <c r="K845" s="70">
        <v>0</v>
      </c>
      <c r="L845" s="58"/>
      <c r="M845" s="58">
        <v>0</v>
      </c>
      <c r="N845" s="58"/>
      <c r="O845" s="70"/>
      <c r="P845" s="58"/>
      <c r="Q845" s="58"/>
      <c r="R845" s="58"/>
    </row>
    <row r="846" spans="1:18" ht="12" customHeight="1">
      <c r="A846" s="511" t="s">
        <v>133</v>
      </c>
      <c r="B846" s="511"/>
      <c r="C846" s="524">
        <v>4130111122</v>
      </c>
      <c r="D846" s="511" t="s">
        <v>677</v>
      </c>
      <c r="E846" s="57" t="s">
        <v>147</v>
      </c>
      <c r="F846" s="57" t="s">
        <v>199</v>
      </c>
      <c r="G846" s="70">
        <f>IF(F846="I",IFERROR(VLOOKUP(C846,'BG 092021'!B:D,3,FALSE),0),0)</f>
        <v>0</v>
      </c>
      <c r="H846" s="58"/>
      <c r="I846" s="58">
        <f>IF(F846="I",IFERROR(VLOOKUP(C846,'BG 092021'!B:F,5,FALSE),0),0)</f>
        <v>0</v>
      </c>
      <c r="J846" s="58"/>
      <c r="K846" s="70">
        <v>0</v>
      </c>
      <c r="L846" s="58"/>
      <c r="M846" s="58">
        <v>0</v>
      </c>
      <c r="N846" s="58"/>
      <c r="O846" s="70"/>
      <c r="P846" s="58"/>
      <c r="Q846" s="58"/>
      <c r="R846" s="58"/>
    </row>
    <row r="847" spans="1:18" ht="12" customHeight="1">
      <c r="A847" s="511" t="s">
        <v>133</v>
      </c>
      <c r="B847" s="511"/>
      <c r="C847" s="524">
        <v>4130111123</v>
      </c>
      <c r="D847" s="511" t="s">
        <v>823</v>
      </c>
      <c r="E847" s="57" t="s">
        <v>6</v>
      </c>
      <c r="F847" s="57" t="s">
        <v>199</v>
      </c>
      <c r="G847" s="70">
        <f>IF(F847="I",IFERROR(VLOOKUP(C847,'BG 092021'!B:D,3,FALSE),0),0)</f>
        <v>0</v>
      </c>
      <c r="H847" s="58"/>
      <c r="I847" s="58">
        <f>IF(F847="I",IFERROR(VLOOKUP(C847,'BG 092021'!B:F,5,FALSE),0),0)</f>
        <v>0</v>
      </c>
      <c r="J847" s="58"/>
      <c r="K847" s="70">
        <v>0</v>
      </c>
      <c r="L847" s="58"/>
      <c r="M847" s="58">
        <v>0</v>
      </c>
      <c r="N847" s="58"/>
      <c r="O847" s="70"/>
      <c r="P847" s="58"/>
      <c r="Q847" s="58"/>
      <c r="R847" s="58"/>
    </row>
    <row r="848" spans="1:18" ht="12" customHeight="1">
      <c r="A848" s="511" t="s">
        <v>133</v>
      </c>
      <c r="B848" s="511"/>
      <c r="C848" s="524">
        <v>4130111124</v>
      </c>
      <c r="D848" s="511" t="s">
        <v>824</v>
      </c>
      <c r="E848" s="57" t="s">
        <v>147</v>
      </c>
      <c r="F848" s="57" t="s">
        <v>199</v>
      </c>
      <c r="G848" s="70">
        <f>IF(F848="I",IFERROR(VLOOKUP(C848,'BG 092021'!B:D,3,FALSE),0),0)</f>
        <v>0</v>
      </c>
      <c r="H848" s="58"/>
      <c r="I848" s="58">
        <f>IF(F848="I",IFERROR(VLOOKUP(C848,'BG 092021'!B:F,5,FALSE),0),0)</f>
        <v>0</v>
      </c>
      <c r="J848" s="58"/>
      <c r="K848" s="70">
        <v>0</v>
      </c>
      <c r="L848" s="58"/>
      <c r="M848" s="58">
        <v>0</v>
      </c>
      <c r="N848" s="58"/>
      <c r="O848" s="70"/>
      <c r="P848" s="58"/>
      <c r="Q848" s="58"/>
      <c r="R848" s="58"/>
    </row>
    <row r="849" spans="1:18" ht="12" customHeight="1">
      <c r="A849" s="511" t="s">
        <v>133</v>
      </c>
      <c r="B849" s="511"/>
      <c r="C849" s="524">
        <v>4130111125</v>
      </c>
      <c r="D849" s="511" t="s">
        <v>825</v>
      </c>
      <c r="E849" s="57" t="s">
        <v>6</v>
      </c>
      <c r="F849" s="57" t="s">
        <v>199</v>
      </c>
      <c r="G849" s="70">
        <f>IF(F849="I",IFERROR(VLOOKUP(C849,'BG 092021'!B:D,3,FALSE),0),0)</f>
        <v>0</v>
      </c>
      <c r="H849" s="58"/>
      <c r="I849" s="58">
        <f>IF(F849="I",IFERROR(VLOOKUP(C849,'BG 092021'!B:F,5,FALSE),0),0)</f>
        <v>0</v>
      </c>
      <c r="J849" s="58"/>
      <c r="K849" s="70">
        <v>0</v>
      </c>
      <c r="L849" s="58"/>
      <c r="M849" s="58">
        <v>0</v>
      </c>
      <c r="N849" s="58"/>
      <c r="O849" s="70"/>
      <c r="P849" s="58"/>
      <c r="Q849" s="58"/>
      <c r="R849" s="58"/>
    </row>
    <row r="850" spans="1:18" ht="12" customHeight="1">
      <c r="A850" s="511" t="s">
        <v>133</v>
      </c>
      <c r="B850" s="511"/>
      <c r="C850" s="524">
        <v>4130111126</v>
      </c>
      <c r="D850" s="511" t="s">
        <v>826</v>
      </c>
      <c r="E850" s="57" t="s">
        <v>147</v>
      </c>
      <c r="F850" s="57" t="s">
        <v>199</v>
      </c>
      <c r="G850" s="70">
        <f>IF(F850="I",IFERROR(VLOOKUP(C850,'BG 092021'!B:D,3,FALSE),0),0)</f>
        <v>0</v>
      </c>
      <c r="H850" s="58"/>
      <c r="I850" s="58">
        <f>IF(F850="I",IFERROR(VLOOKUP(C850,'BG 092021'!B:F,5,FALSE),0),0)</f>
        <v>0</v>
      </c>
      <c r="J850" s="58"/>
      <c r="K850" s="70">
        <v>0</v>
      </c>
      <c r="L850" s="58"/>
      <c r="M850" s="58">
        <v>0</v>
      </c>
      <c r="N850" s="58"/>
      <c r="O850" s="70"/>
      <c r="P850" s="58"/>
      <c r="Q850" s="58"/>
      <c r="R850" s="58"/>
    </row>
    <row r="851" spans="1:18" ht="12" customHeight="1">
      <c r="A851" s="511" t="s">
        <v>133</v>
      </c>
      <c r="B851" s="511"/>
      <c r="C851" s="524">
        <v>4130111127</v>
      </c>
      <c r="D851" s="511" t="s">
        <v>827</v>
      </c>
      <c r="E851" s="57" t="s">
        <v>6</v>
      </c>
      <c r="F851" s="57" t="s">
        <v>199</v>
      </c>
      <c r="G851" s="70">
        <f>IF(F851="I",IFERROR(VLOOKUP(C851,'BG 092021'!B:D,3,FALSE),0),0)</f>
        <v>0</v>
      </c>
      <c r="H851" s="58"/>
      <c r="I851" s="58">
        <f>IF(F851="I",IFERROR(VLOOKUP(C851,'BG 092021'!B:F,5,FALSE),0),0)</f>
        <v>0</v>
      </c>
      <c r="J851" s="58"/>
      <c r="K851" s="70">
        <v>0</v>
      </c>
      <c r="L851" s="58"/>
      <c r="M851" s="58">
        <v>0</v>
      </c>
      <c r="N851" s="58"/>
      <c r="O851" s="70"/>
      <c r="P851" s="58"/>
      <c r="Q851" s="58"/>
      <c r="R851" s="58"/>
    </row>
    <row r="852" spans="1:18" ht="12" customHeight="1">
      <c r="A852" s="511" t="s">
        <v>133</v>
      </c>
      <c r="B852" s="511"/>
      <c r="C852" s="524">
        <v>4130111128</v>
      </c>
      <c r="D852" s="511" t="s">
        <v>828</v>
      </c>
      <c r="E852" s="57" t="s">
        <v>147</v>
      </c>
      <c r="F852" s="57" t="s">
        <v>199</v>
      </c>
      <c r="G852" s="70">
        <f>IF(F852="I",IFERROR(VLOOKUP(C852,'BG 092021'!B:D,3,FALSE),0),0)</f>
        <v>0</v>
      </c>
      <c r="H852" s="58"/>
      <c r="I852" s="58">
        <f>IF(F852="I",IFERROR(VLOOKUP(C852,'BG 092021'!B:F,5,FALSE),0),0)</f>
        <v>0</v>
      </c>
      <c r="J852" s="58"/>
      <c r="K852" s="70">
        <v>0</v>
      </c>
      <c r="L852" s="58"/>
      <c r="M852" s="58">
        <v>0</v>
      </c>
      <c r="N852" s="58"/>
      <c r="O852" s="70"/>
      <c r="P852" s="58"/>
      <c r="Q852" s="58"/>
      <c r="R852" s="58"/>
    </row>
    <row r="853" spans="1:18" ht="12" customHeight="1">
      <c r="A853" s="511" t="s">
        <v>133</v>
      </c>
      <c r="B853" s="511" t="s">
        <v>1178</v>
      </c>
      <c r="C853" s="524">
        <v>4130111129</v>
      </c>
      <c r="D853" s="511" t="s">
        <v>315</v>
      </c>
      <c r="E853" s="57" t="s">
        <v>6</v>
      </c>
      <c r="F853" s="57" t="s">
        <v>199</v>
      </c>
      <c r="G853" s="70">
        <f>IF(F853="I",IFERROR(VLOOKUP(C853,'BG 092021'!B:D,3,FALSE),0),0)</f>
        <v>7861516</v>
      </c>
      <c r="H853" s="58"/>
      <c r="I853" s="58">
        <f>IF(F853="I",IFERROR(VLOOKUP(C853,'BG 092021'!B:F,5,FALSE),0),0)</f>
        <v>1143.52</v>
      </c>
      <c r="J853" s="58"/>
      <c r="K853" s="70">
        <v>0</v>
      </c>
      <c r="L853" s="58"/>
      <c r="M853" s="58">
        <v>0</v>
      </c>
      <c r="N853" s="58"/>
      <c r="O853" s="70"/>
      <c r="P853" s="58"/>
      <c r="Q853" s="58"/>
      <c r="R853" s="58"/>
    </row>
    <row r="854" spans="1:18" ht="12" customHeight="1">
      <c r="A854" s="511" t="s">
        <v>133</v>
      </c>
      <c r="B854" s="511"/>
      <c r="C854" s="524">
        <v>4130111130</v>
      </c>
      <c r="D854" s="511" t="s">
        <v>829</v>
      </c>
      <c r="E854" s="57" t="s">
        <v>147</v>
      </c>
      <c r="F854" s="57" t="s">
        <v>199</v>
      </c>
      <c r="G854" s="70">
        <f>IF(F854="I",IFERROR(VLOOKUP(C854,'BG 092021'!B:D,3,FALSE),0),0)</f>
        <v>0</v>
      </c>
      <c r="H854" s="58"/>
      <c r="I854" s="58">
        <f>IF(F854="I",IFERROR(VLOOKUP(C854,'BG 092021'!B:F,5,FALSE),0),0)</f>
        <v>0</v>
      </c>
      <c r="J854" s="58"/>
      <c r="K854" s="70">
        <v>0</v>
      </c>
      <c r="L854" s="58"/>
      <c r="M854" s="58">
        <v>0</v>
      </c>
      <c r="N854" s="58"/>
      <c r="O854" s="70"/>
      <c r="P854" s="58"/>
      <c r="Q854" s="58"/>
      <c r="R854" s="58"/>
    </row>
    <row r="855" spans="1:18" ht="12" customHeight="1">
      <c r="A855" s="511" t="s">
        <v>133</v>
      </c>
      <c r="B855" s="511"/>
      <c r="C855" s="524">
        <v>41301112</v>
      </c>
      <c r="D855" s="511" t="s">
        <v>830</v>
      </c>
      <c r="E855" s="57" t="s">
        <v>6</v>
      </c>
      <c r="F855" s="57" t="s">
        <v>198</v>
      </c>
      <c r="G855" s="70">
        <f>IF(F855="I",IFERROR(VLOOKUP(C855,'BG 092021'!B:D,3,FALSE),0),0)</f>
        <v>0</v>
      </c>
      <c r="H855" s="58"/>
      <c r="I855" s="58">
        <v>0</v>
      </c>
      <c r="J855" s="58"/>
      <c r="K855" s="70">
        <v>0</v>
      </c>
      <c r="L855" s="58"/>
      <c r="M855" s="58">
        <v>0</v>
      </c>
      <c r="N855" s="58"/>
      <c r="O855" s="70"/>
      <c r="P855" s="58"/>
      <c r="Q855" s="58"/>
      <c r="R855" s="58"/>
    </row>
    <row r="856" spans="1:18" ht="12" customHeight="1">
      <c r="A856" s="511" t="s">
        <v>133</v>
      </c>
      <c r="B856" s="511"/>
      <c r="C856" s="524">
        <v>4130111201</v>
      </c>
      <c r="D856" s="511" t="s">
        <v>830</v>
      </c>
      <c r="E856" s="57" t="s">
        <v>6</v>
      </c>
      <c r="F856" s="57" t="s">
        <v>199</v>
      </c>
      <c r="G856" s="70">
        <f>IF(F856="I",IFERROR(VLOOKUP(C856,'BG 092021'!B:D,3,FALSE),0),0)</f>
        <v>0</v>
      </c>
      <c r="H856" s="58"/>
      <c r="I856" s="58">
        <f>IF(F856="I",IFERROR(VLOOKUP(C856,'BG 092021'!B:F,5,FALSE),0),0)</f>
        <v>0</v>
      </c>
      <c r="J856" s="58"/>
      <c r="K856" s="70">
        <v>0</v>
      </c>
      <c r="L856" s="58"/>
      <c r="M856" s="58">
        <v>0</v>
      </c>
      <c r="N856" s="58"/>
      <c r="O856" s="70"/>
      <c r="P856" s="58"/>
      <c r="Q856" s="58"/>
      <c r="R856" s="58"/>
    </row>
    <row r="857" spans="1:18" ht="12" customHeight="1">
      <c r="A857" s="511" t="s">
        <v>133</v>
      </c>
      <c r="B857" s="511"/>
      <c r="C857" s="524">
        <v>4130111202</v>
      </c>
      <c r="D857" s="511" t="s">
        <v>830</v>
      </c>
      <c r="E857" s="57" t="s">
        <v>6</v>
      </c>
      <c r="F857" s="57" t="s">
        <v>199</v>
      </c>
      <c r="G857" s="70">
        <f>IF(F857="I",IFERROR(VLOOKUP(C857,'BG 092021'!B:D,3,FALSE),0),0)</f>
        <v>0</v>
      </c>
      <c r="H857" s="58"/>
      <c r="I857" s="58">
        <f>IF(F857="I",IFERROR(VLOOKUP(C857,'BG 092021'!B:F,5,FALSE),0),0)</f>
        <v>0</v>
      </c>
      <c r="J857" s="58"/>
      <c r="K857" s="70">
        <v>0</v>
      </c>
      <c r="L857" s="58"/>
      <c r="M857" s="58">
        <v>0</v>
      </c>
      <c r="N857" s="58"/>
      <c r="O857" s="70"/>
      <c r="P857" s="58"/>
      <c r="Q857" s="58"/>
      <c r="R857" s="58"/>
    </row>
    <row r="858" spans="1:18" ht="12" customHeight="1">
      <c r="A858" s="511" t="s">
        <v>133</v>
      </c>
      <c r="B858" s="511"/>
      <c r="C858" s="524">
        <v>4130112</v>
      </c>
      <c r="D858" s="511" t="s">
        <v>389</v>
      </c>
      <c r="E858" s="57" t="s">
        <v>6</v>
      </c>
      <c r="F858" s="57" t="s">
        <v>198</v>
      </c>
      <c r="G858" s="70">
        <f>IF(F858="I",IFERROR(VLOOKUP(C858,'BG 092021'!B:D,3,FALSE),0),0)</f>
        <v>0</v>
      </c>
      <c r="H858" s="58"/>
      <c r="I858" s="58">
        <v>0</v>
      </c>
      <c r="J858" s="58"/>
      <c r="K858" s="70">
        <v>0</v>
      </c>
      <c r="L858" s="58"/>
      <c r="M858" s="58">
        <v>0</v>
      </c>
      <c r="N858" s="58"/>
      <c r="O858" s="70"/>
      <c r="P858" s="58"/>
      <c r="Q858" s="58"/>
      <c r="R858" s="58"/>
    </row>
    <row r="859" spans="1:18" ht="12" customHeight="1">
      <c r="A859" s="511" t="s">
        <v>133</v>
      </c>
      <c r="B859" s="511"/>
      <c r="C859" s="524">
        <v>41301121</v>
      </c>
      <c r="D859" s="511" t="s">
        <v>1151</v>
      </c>
      <c r="E859" s="57" t="s">
        <v>6</v>
      </c>
      <c r="F859" s="57" t="s">
        <v>198</v>
      </c>
      <c r="G859" s="70">
        <f>IF(F859="I",IFERROR(VLOOKUP(C859,'BG 092021'!B:D,3,FALSE),0),0)</f>
        <v>0</v>
      </c>
      <c r="H859" s="58"/>
      <c r="I859" s="58">
        <v>0</v>
      </c>
      <c r="J859" s="58"/>
      <c r="K859" s="70">
        <v>0</v>
      </c>
      <c r="L859" s="58"/>
      <c r="M859" s="58">
        <v>0</v>
      </c>
      <c r="N859" s="58"/>
      <c r="O859" s="70"/>
      <c r="P859" s="58"/>
      <c r="Q859" s="58"/>
      <c r="R859" s="58"/>
    </row>
    <row r="860" spans="1:18" ht="12" customHeight="1">
      <c r="A860" s="511" t="s">
        <v>133</v>
      </c>
      <c r="B860" s="511"/>
      <c r="C860" s="524">
        <v>4130112101</v>
      </c>
      <c r="D860" s="511" t="s">
        <v>535</v>
      </c>
      <c r="E860" s="57" t="s">
        <v>6</v>
      </c>
      <c r="F860" s="57" t="s">
        <v>199</v>
      </c>
      <c r="G860" s="70">
        <f>IF(F860="I",IFERROR(VLOOKUP(C860,'BG 092021'!B:D,3,FALSE),0),0)</f>
        <v>0</v>
      </c>
      <c r="H860" s="58"/>
      <c r="I860" s="58">
        <f>IF(F860="I",IFERROR(VLOOKUP(C860,'BG 092021'!B:F,5,FALSE),0),0)</f>
        <v>0</v>
      </c>
      <c r="J860" s="58"/>
      <c r="K860" s="70">
        <v>0</v>
      </c>
      <c r="L860" s="58"/>
      <c r="M860" s="58">
        <v>0</v>
      </c>
      <c r="N860" s="58"/>
      <c r="O860" s="70"/>
      <c r="P860" s="58"/>
      <c r="Q860" s="58"/>
      <c r="R860" s="58"/>
    </row>
    <row r="861" spans="1:18" ht="12" customHeight="1">
      <c r="A861" s="511" t="s">
        <v>133</v>
      </c>
      <c r="B861" s="511"/>
      <c r="C861" s="524">
        <v>4130112102</v>
      </c>
      <c r="D861" s="511" t="s">
        <v>536</v>
      </c>
      <c r="E861" s="57" t="s">
        <v>147</v>
      </c>
      <c r="F861" s="57" t="s">
        <v>199</v>
      </c>
      <c r="G861" s="70">
        <f>IF(F861="I",IFERROR(VLOOKUP(C861,'BG 092021'!B:D,3,FALSE),0),0)</f>
        <v>0</v>
      </c>
      <c r="H861" s="58"/>
      <c r="I861" s="58">
        <f>IF(F861="I",IFERROR(VLOOKUP(C861,'BG 092021'!B:F,5,FALSE),0),0)</f>
        <v>0</v>
      </c>
      <c r="J861" s="58"/>
      <c r="K861" s="70">
        <v>0</v>
      </c>
      <c r="L861" s="58"/>
      <c r="M861" s="58">
        <v>0</v>
      </c>
      <c r="N861" s="58"/>
      <c r="O861" s="70"/>
      <c r="P861" s="58"/>
      <c r="Q861" s="58"/>
      <c r="R861" s="58"/>
    </row>
    <row r="862" spans="1:18" ht="12" customHeight="1">
      <c r="A862" s="511" t="s">
        <v>133</v>
      </c>
      <c r="B862" s="511"/>
      <c r="C862" s="524">
        <v>4130112103</v>
      </c>
      <c r="D862" s="511" t="s">
        <v>538</v>
      </c>
      <c r="E862" s="57" t="s">
        <v>6</v>
      </c>
      <c r="F862" s="57" t="s">
        <v>199</v>
      </c>
      <c r="G862" s="70">
        <f>IF(F862="I",IFERROR(VLOOKUP(C862,'BG 092021'!B:D,3,FALSE),0),0)</f>
        <v>0</v>
      </c>
      <c r="H862" s="58"/>
      <c r="I862" s="58">
        <f>IF(F862="I",IFERROR(VLOOKUP(C862,'BG 092021'!B:F,5,FALSE),0),0)</f>
        <v>0</v>
      </c>
      <c r="J862" s="58"/>
      <c r="K862" s="70">
        <v>0</v>
      </c>
      <c r="L862" s="58"/>
      <c r="M862" s="58">
        <v>0</v>
      </c>
      <c r="N862" s="58"/>
      <c r="O862" s="70"/>
      <c r="P862" s="58"/>
      <c r="Q862" s="58"/>
      <c r="R862" s="58"/>
    </row>
    <row r="863" spans="1:18" ht="12" customHeight="1">
      <c r="A863" s="511" t="s">
        <v>133</v>
      </c>
      <c r="B863" s="511"/>
      <c r="C863" s="524">
        <v>4130112104</v>
      </c>
      <c r="D863" s="511" t="s">
        <v>539</v>
      </c>
      <c r="E863" s="57" t="s">
        <v>147</v>
      </c>
      <c r="F863" s="57" t="s">
        <v>199</v>
      </c>
      <c r="G863" s="70">
        <f>IF(F863="I",IFERROR(VLOOKUP(C863,'BG 092021'!B:D,3,FALSE),0),0)</f>
        <v>0</v>
      </c>
      <c r="H863" s="58"/>
      <c r="I863" s="58">
        <f>IF(F863="I",IFERROR(VLOOKUP(C863,'BG 092021'!B:F,5,FALSE),0),0)</f>
        <v>0</v>
      </c>
      <c r="J863" s="58"/>
      <c r="K863" s="70">
        <v>5001419</v>
      </c>
      <c r="L863" s="58"/>
      <c r="M863" s="58">
        <v>715.31</v>
      </c>
      <c r="N863" s="58"/>
      <c r="O863" s="70"/>
      <c r="P863" s="58"/>
      <c r="Q863" s="58"/>
      <c r="R863" s="58"/>
    </row>
    <row r="864" spans="1:18" ht="12" customHeight="1">
      <c r="A864" s="511" t="s">
        <v>133</v>
      </c>
      <c r="B864" s="511" t="s">
        <v>1169</v>
      </c>
      <c r="C864" s="524">
        <v>4130112105</v>
      </c>
      <c r="D864" s="511" t="s">
        <v>296</v>
      </c>
      <c r="E864" s="57" t="s">
        <v>6</v>
      </c>
      <c r="F864" s="57" t="s">
        <v>199</v>
      </c>
      <c r="G864" s="70">
        <f>IF(F864="I",IFERROR(VLOOKUP(C864,'BG 092021'!B:D,3,FALSE),0),0)</f>
        <v>26586</v>
      </c>
      <c r="H864" s="58"/>
      <c r="I864" s="58">
        <f>IF(F864="I",IFERROR(VLOOKUP(C864,'BG 092021'!B:F,5,FALSE),0),0)</f>
        <v>3.81</v>
      </c>
      <c r="J864" s="58"/>
      <c r="K864" s="70">
        <v>35868</v>
      </c>
      <c r="L864" s="58"/>
      <c r="M864" s="58">
        <v>4.92</v>
      </c>
      <c r="N864" s="58"/>
      <c r="O864" s="70"/>
      <c r="P864" s="58"/>
      <c r="Q864" s="58"/>
      <c r="R864" s="58"/>
    </row>
    <row r="865" spans="1:18" ht="12" customHeight="1">
      <c r="A865" s="511" t="s">
        <v>133</v>
      </c>
      <c r="B865" s="511"/>
      <c r="C865" s="524">
        <v>4130112106</v>
      </c>
      <c r="D865" s="511" t="s">
        <v>297</v>
      </c>
      <c r="E865" s="57" t="s">
        <v>147</v>
      </c>
      <c r="F865" s="57" t="s">
        <v>199</v>
      </c>
      <c r="G865" s="70">
        <f>IF(F865="I",IFERROR(VLOOKUP(C865,'BG 092021'!B:D,3,FALSE),0),0)</f>
        <v>0</v>
      </c>
      <c r="H865" s="58"/>
      <c r="I865" s="58">
        <f>IF(F865="I",IFERROR(VLOOKUP(C865,'BG 092021'!B:F,5,FALSE),0),0)</f>
        <v>0</v>
      </c>
      <c r="J865" s="58"/>
      <c r="K865" s="70">
        <v>0</v>
      </c>
      <c r="L865" s="58"/>
      <c r="M865" s="58">
        <v>0</v>
      </c>
      <c r="N865" s="58"/>
      <c r="O865" s="70"/>
      <c r="P865" s="58"/>
      <c r="Q865" s="58"/>
      <c r="R865" s="58"/>
    </row>
    <row r="866" spans="1:18" ht="12" customHeight="1">
      <c r="A866" s="511" t="s">
        <v>133</v>
      </c>
      <c r="B866" s="511"/>
      <c r="C866" s="524">
        <v>4130112107</v>
      </c>
      <c r="D866" s="511" t="s">
        <v>298</v>
      </c>
      <c r="E866" s="57" t="s">
        <v>6</v>
      </c>
      <c r="F866" s="57" t="s">
        <v>199</v>
      </c>
      <c r="G866" s="70">
        <f>IF(F866="I",IFERROR(VLOOKUP(C866,'BG 092021'!B:D,3,FALSE),0),0)</f>
        <v>0</v>
      </c>
      <c r="H866" s="58"/>
      <c r="I866" s="58">
        <f>IF(F866="I",IFERROR(VLOOKUP(C866,'BG 092021'!B:F,5,FALSE),0),0)</f>
        <v>0</v>
      </c>
      <c r="J866" s="58"/>
      <c r="K866" s="70">
        <v>0</v>
      </c>
      <c r="L866" s="58"/>
      <c r="M866" s="58">
        <v>0</v>
      </c>
      <c r="N866" s="58"/>
      <c r="O866" s="70"/>
      <c r="P866" s="58"/>
      <c r="Q866" s="58"/>
      <c r="R866" s="58"/>
    </row>
    <row r="867" spans="1:18" ht="12" customHeight="1">
      <c r="A867" s="511" t="s">
        <v>133</v>
      </c>
      <c r="B867" s="511"/>
      <c r="C867" s="524">
        <v>4130112108</v>
      </c>
      <c r="D867" s="511" t="s">
        <v>299</v>
      </c>
      <c r="E867" s="57" t="s">
        <v>147</v>
      </c>
      <c r="F867" s="57" t="s">
        <v>199</v>
      </c>
      <c r="G867" s="70">
        <f>IF(F867="I",IFERROR(VLOOKUP(C867,'BG 092021'!B:D,3,FALSE),0),0)</f>
        <v>0</v>
      </c>
      <c r="H867" s="58"/>
      <c r="I867" s="58">
        <f>IF(F867="I",IFERROR(VLOOKUP(C867,'BG 092021'!B:F,5,FALSE),0),0)</f>
        <v>0</v>
      </c>
      <c r="J867" s="58"/>
      <c r="K867" s="70">
        <v>0</v>
      </c>
      <c r="L867" s="58"/>
      <c r="M867" s="58">
        <v>0</v>
      </c>
      <c r="N867" s="58"/>
      <c r="O867" s="70"/>
      <c r="P867" s="58"/>
      <c r="Q867" s="58"/>
      <c r="R867" s="58"/>
    </row>
    <row r="868" spans="1:18" ht="12" customHeight="1">
      <c r="A868" s="511" t="s">
        <v>133</v>
      </c>
      <c r="B868" s="511"/>
      <c r="C868" s="524">
        <v>4130112109</v>
      </c>
      <c r="D868" s="511" t="s">
        <v>541</v>
      </c>
      <c r="E868" s="57" t="s">
        <v>6</v>
      </c>
      <c r="F868" s="57" t="s">
        <v>199</v>
      </c>
      <c r="G868" s="70">
        <f>IF(F868="I",IFERROR(VLOOKUP(C868,'BG 092021'!B:D,3,FALSE),0),0)</f>
        <v>0</v>
      </c>
      <c r="H868" s="58"/>
      <c r="I868" s="58">
        <f>IF(F868="I",IFERROR(VLOOKUP(C868,'BG 092021'!B:F,5,FALSE),0),0)</f>
        <v>0</v>
      </c>
      <c r="J868" s="58"/>
      <c r="K868" s="70">
        <v>0</v>
      </c>
      <c r="L868" s="58"/>
      <c r="M868" s="58">
        <v>0</v>
      </c>
      <c r="N868" s="58"/>
      <c r="O868" s="70"/>
      <c r="P868" s="58"/>
      <c r="Q868" s="58"/>
      <c r="R868" s="58"/>
    </row>
    <row r="869" spans="1:18" ht="12" customHeight="1">
      <c r="A869" s="511" t="s">
        <v>133</v>
      </c>
      <c r="B869" s="511"/>
      <c r="C869" s="524">
        <v>4130112110</v>
      </c>
      <c r="D869" s="511" t="s">
        <v>542</v>
      </c>
      <c r="E869" s="57" t="s">
        <v>147</v>
      </c>
      <c r="F869" s="57" t="s">
        <v>199</v>
      </c>
      <c r="G869" s="70">
        <f>IF(F869="I",IFERROR(VLOOKUP(C869,'BG 092021'!B:D,3,FALSE),0),0)</f>
        <v>0</v>
      </c>
      <c r="H869" s="58"/>
      <c r="I869" s="58">
        <f>IF(F869="I",IFERROR(VLOOKUP(C869,'BG 092021'!B:F,5,FALSE),0),0)</f>
        <v>0</v>
      </c>
      <c r="J869" s="58"/>
      <c r="K869" s="70">
        <v>0</v>
      </c>
      <c r="L869" s="58"/>
      <c r="M869" s="58">
        <v>0</v>
      </c>
      <c r="N869" s="58"/>
      <c r="O869" s="70"/>
      <c r="P869" s="58"/>
      <c r="Q869" s="58"/>
      <c r="R869" s="58"/>
    </row>
    <row r="870" spans="1:18" ht="12" customHeight="1">
      <c r="A870" s="511" t="s">
        <v>133</v>
      </c>
      <c r="B870" s="511"/>
      <c r="C870" s="524">
        <v>4130112111</v>
      </c>
      <c r="D870" s="511" t="s">
        <v>544</v>
      </c>
      <c r="E870" s="57" t="s">
        <v>6</v>
      </c>
      <c r="F870" s="57" t="s">
        <v>199</v>
      </c>
      <c r="G870" s="70">
        <f>IF(F870="I",IFERROR(VLOOKUP(C870,'BG 092021'!B:D,3,FALSE),0),0)</f>
        <v>0</v>
      </c>
      <c r="H870" s="58"/>
      <c r="I870" s="58">
        <f>IF(F870="I",IFERROR(VLOOKUP(C870,'BG 092021'!B:F,5,FALSE),0),0)</f>
        <v>0</v>
      </c>
      <c r="J870" s="58"/>
      <c r="K870" s="70">
        <v>0</v>
      </c>
      <c r="L870" s="58"/>
      <c r="M870" s="58">
        <v>0</v>
      </c>
      <c r="N870" s="58"/>
      <c r="O870" s="70"/>
      <c r="P870" s="58"/>
      <c r="Q870" s="58"/>
      <c r="R870" s="58"/>
    </row>
    <row r="871" spans="1:18" ht="12" customHeight="1">
      <c r="A871" s="511" t="s">
        <v>133</v>
      </c>
      <c r="B871" s="511"/>
      <c r="C871" s="524">
        <v>4130112112</v>
      </c>
      <c r="D871" s="511" t="s">
        <v>545</v>
      </c>
      <c r="E871" s="57" t="s">
        <v>147</v>
      </c>
      <c r="F871" s="57" t="s">
        <v>199</v>
      </c>
      <c r="G871" s="70">
        <f>IF(F871="I",IFERROR(VLOOKUP(C871,'BG 092021'!B:D,3,FALSE),0),0)</f>
        <v>0</v>
      </c>
      <c r="H871" s="58"/>
      <c r="I871" s="58">
        <f>IF(F871="I",IFERROR(VLOOKUP(C871,'BG 092021'!B:F,5,FALSE),0),0)</f>
        <v>0</v>
      </c>
      <c r="J871" s="58"/>
      <c r="K871" s="70">
        <v>0</v>
      </c>
      <c r="L871" s="58"/>
      <c r="M871" s="58">
        <v>0</v>
      </c>
      <c r="N871" s="58"/>
      <c r="O871" s="70"/>
      <c r="P871" s="58"/>
      <c r="Q871" s="58"/>
      <c r="R871" s="58"/>
    </row>
    <row r="872" spans="1:18" ht="12" customHeight="1">
      <c r="A872" s="511" t="s">
        <v>133</v>
      </c>
      <c r="B872" s="511"/>
      <c r="C872" s="524">
        <v>4130112113</v>
      </c>
      <c r="D872" s="511" t="s">
        <v>817</v>
      </c>
      <c r="E872" s="57" t="s">
        <v>6</v>
      </c>
      <c r="F872" s="57" t="s">
        <v>199</v>
      </c>
      <c r="G872" s="70">
        <f>IF(F872="I",IFERROR(VLOOKUP(C872,'BG 092021'!B:D,3,FALSE),0),0)</f>
        <v>0</v>
      </c>
      <c r="H872" s="58"/>
      <c r="I872" s="58">
        <f>IF(F872="I",IFERROR(VLOOKUP(C872,'BG 092021'!B:F,5,FALSE),0),0)</f>
        <v>0</v>
      </c>
      <c r="J872" s="58"/>
      <c r="K872" s="70">
        <v>0</v>
      </c>
      <c r="L872" s="58"/>
      <c r="M872" s="58">
        <v>0</v>
      </c>
      <c r="N872" s="58"/>
      <c r="O872" s="70"/>
      <c r="P872" s="58"/>
      <c r="Q872" s="58"/>
      <c r="R872" s="58"/>
    </row>
    <row r="873" spans="1:18" ht="12" customHeight="1">
      <c r="A873" s="511" t="s">
        <v>133</v>
      </c>
      <c r="B873" s="511"/>
      <c r="C873" s="524">
        <v>4130112114</v>
      </c>
      <c r="D873" s="511" t="s">
        <v>818</v>
      </c>
      <c r="E873" s="57" t="s">
        <v>147</v>
      </c>
      <c r="F873" s="57" t="s">
        <v>199</v>
      </c>
      <c r="G873" s="70">
        <f>IF(F873="I",IFERROR(VLOOKUP(C873,'BG 092021'!B:D,3,FALSE),0),0)</f>
        <v>0</v>
      </c>
      <c r="H873" s="58"/>
      <c r="I873" s="58">
        <f>IF(F873="I",IFERROR(VLOOKUP(C873,'BG 092021'!B:F,5,FALSE),0),0)</f>
        <v>0</v>
      </c>
      <c r="J873" s="58"/>
      <c r="K873" s="70">
        <v>0</v>
      </c>
      <c r="L873" s="58"/>
      <c r="M873" s="58">
        <v>0</v>
      </c>
      <c r="N873" s="58"/>
      <c r="O873" s="70"/>
      <c r="P873" s="58"/>
      <c r="Q873" s="58"/>
      <c r="R873" s="58"/>
    </row>
    <row r="874" spans="1:18" ht="12" customHeight="1">
      <c r="A874" s="511" t="s">
        <v>133</v>
      </c>
      <c r="B874" s="511"/>
      <c r="C874" s="524">
        <v>4130112115</v>
      </c>
      <c r="D874" s="511" t="s">
        <v>819</v>
      </c>
      <c r="E874" s="57" t="s">
        <v>6</v>
      </c>
      <c r="F874" s="57" t="s">
        <v>199</v>
      </c>
      <c r="G874" s="70">
        <f>IF(F874="I",IFERROR(VLOOKUP(C874,'BG 092021'!B:D,3,FALSE),0),0)</f>
        <v>0</v>
      </c>
      <c r="H874" s="58"/>
      <c r="I874" s="58">
        <f>IF(F874="I",IFERROR(VLOOKUP(C874,'BG 092021'!B:F,5,FALSE),0),0)</f>
        <v>0</v>
      </c>
      <c r="J874" s="58"/>
      <c r="K874" s="70">
        <v>0</v>
      </c>
      <c r="L874" s="58"/>
      <c r="M874" s="58">
        <v>0</v>
      </c>
      <c r="N874" s="58"/>
      <c r="O874" s="70"/>
      <c r="P874" s="58"/>
      <c r="Q874" s="58"/>
      <c r="R874" s="58"/>
    </row>
    <row r="875" spans="1:18" ht="12" customHeight="1">
      <c r="A875" s="511" t="s">
        <v>133</v>
      </c>
      <c r="B875" s="511"/>
      <c r="C875" s="524">
        <v>4130112116</v>
      </c>
      <c r="D875" s="511" t="s">
        <v>831</v>
      </c>
      <c r="E875" s="57" t="s">
        <v>147</v>
      </c>
      <c r="F875" s="57" t="s">
        <v>199</v>
      </c>
      <c r="G875" s="70">
        <f>IF(F875="I",IFERROR(VLOOKUP(C875,'BG 092021'!B:D,3,FALSE),0),0)</f>
        <v>0</v>
      </c>
      <c r="H875" s="58"/>
      <c r="I875" s="58">
        <f>IF(F875="I",IFERROR(VLOOKUP(C875,'BG 092021'!B:F,5,FALSE),0),0)</f>
        <v>0</v>
      </c>
      <c r="J875" s="58"/>
      <c r="K875" s="70">
        <v>0</v>
      </c>
      <c r="L875" s="58"/>
      <c r="M875" s="58">
        <v>0</v>
      </c>
      <c r="N875" s="58"/>
      <c r="O875" s="70"/>
      <c r="P875" s="58"/>
      <c r="Q875" s="58"/>
      <c r="R875" s="58"/>
    </row>
    <row r="876" spans="1:18" ht="12" customHeight="1">
      <c r="A876" s="511" t="s">
        <v>133</v>
      </c>
      <c r="B876" s="511"/>
      <c r="C876" s="524">
        <v>4130112117</v>
      </c>
      <c r="D876" s="511" t="s">
        <v>329</v>
      </c>
      <c r="E876" s="57" t="s">
        <v>6</v>
      </c>
      <c r="F876" s="57" t="s">
        <v>199</v>
      </c>
      <c r="G876" s="70">
        <f>IF(F876="I",IFERROR(VLOOKUP(C876,'BG 092021'!B:D,3,FALSE),0),0)</f>
        <v>0</v>
      </c>
      <c r="H876" s="58"/>
      <c r="I876" s="58">
        <f>IF(F876="I",IFERROR(VLOOKUP(C876,'BG 092021'!B:F,5,FALSE),0),0)</f>
        <v>0</v>
      </c>
      <c r="J876" s="58"/>
      <c r="K876" s="70">
        <v>0</v>
      </c>
      <c r="L876" s="58"/>
      <c r="M876" s="58">
        <v>0</v>
      </c>
      <c r="N876" s="58"/>
      <c r="O876" s="70"/>
      <c r="P876" s="58"/>
      <c r="Q876" s="58"/>
      <c r="R876" s="58"/>
    </row>
    <row r="877" spans="1:18" ht="12" customHeight="1">
      <c r="A877" s="511" t="s">
        <v>133</v>
      </c>
      <c r="B877" s="511"/>
      <c r="C877" s="524">
        <v>4130112118</v>
      </c>
      <c r="D877" s="511" t="s">
        <v>330</v>
      </c>
      <c r="E877" s="57" t="s">
        <v>147</v>
      </c>
      <c r="F877" s="57" t="s">
        <v>199</v>
      </c>
      <c r="G877" s="70">
        <f>IF(F877="I",IFERROR(VLOOKUP(C877,'BG 092021'!B:D,3,FALSE),0),0)</f>
        <v>0</v>
      </c>
      <c r="H877" s="58"/>
      <c r="I877" s="58">
        <f>IF(F877="I",IFERROR(VLOOKUP(C877,'BG 092021'!B:F,5,FALSE),0),0)</f>
        <v>0</v>
      </c>
      <c r="J877" s="58"/>
      <c r="K877" s="70">
        <v>1801024</v>
      </c>
      <c r="L877" s="58"/>
      <c r="M877" s="58">
        <v>258.05</v>
      </c>
      <c r="N877" s="58"/>
      <c r="O877" s="70"/>
      <c r="P877" s="58"/>
      <c r="Q877" s="58"/>
      <c r="R877" s="58"/>
    </row>
    <row r="878" spans="1:18" ht="12" customHeight="1">
      <c r="A878" s="511" t="s">
        <v>133</v>
      </c>
      <c r="B878" s="511"/>
      <c r="C878" s="524">
        <v>4130112119</v>
      </c>
      <c r="D878" s="511" t="s">
        <v>821</v>
      </c>
      <c r="E878" s="57" t="s">
        <v>6</v>
      </c>
      <c r="F878" s="57" t="s">
        <v>199</v>
      </c>
      <c r="G878" s="70">
        <f>IF(F878="I",IFERROR(VLOOKUP(C878,'BG 092021'!B:D,3,FALSE),0),0)</f>
        <v>0</v>
      </c>
      <c r="H878" s="58"/>
      <c r="I878" s="58">
        <f>IF(F878="I",IFERROR(VLOOKUP(C878,'BG 092021'!B:F,5,FALSE),0),0)</f>
        <v>0</v>
      </c>
      <c r="J878" s="58"/>
      <c r="K878" s="70">
        <v>0</v>
      </c>
      <c r="L878" s="58"/>
      <c r="M878" s="58">
        <v>0</v>
      </c>
      <c r="N878" s="58"/>
      <c r="O878" s="70"/>
      <c r="P878" s="58"/>
      <c r="Q878" s="58"/>
      <c r="R878" s="58"/>
    </row>
    <row r="879" spans="1:18" ht="12" customHeight="1">
      <c r="A879" s="511" t="s">
        <v>133</v>
      </c>
      <c r="B879" s="511"/>
      <c r="C879" s="524">
        <v>4130112120</v>
      </c>
      <c r="D879" s="511" t="s">
        <v>822</v>
      </c>
      <c r="E879" s="57" t="s">
        <v>147</v>
      </c>
      <c r="F879" s="57" t="s">
        <v>199</v>
      </c>
      <c r="G879" s="70">
        <f>IF(F879="I",IFERROR(VLOOKUP(C879,'BG 092021'!B:D,3,FALSE),0),0)</f>
        <v>0</v>
      </c>
      <c r="H879" s="58"/>
      <c r="I879" s="58">
        <f>IF(F879="I",IFERROR(VLOOKUP(C879,'BG 092021'!B:F,5,FALSE),0),0)</f>
        <v>0</v>
      </c>
      <c r="J879" s="58"/>
      <c r="K879" s="70">
        <v>0</v>
      </c>
      <c r="L879" s="58"/>
      <c r="M879" s="58">
        <v>0</v>
      </c>
      <c r="N879" s="58"/>
      <c r="O879" s="70"/>
      <c r="P879" s="58"/>
      <c r="Q879" s="58"/>
      <c r="R879" s="58"/>
    </row>
    <row r="880" spans="1:18" ht="12" customHeight="1">
      <c r="A880" s="511" t="s">
        <v>133</v>
      </c>
      <c r="B880" s="511"/>
      <c r="C880" s="524">
        <v>4130112121</v>
      </c>
      <c r="D880" s="511" t="s">
        <v>676</v>
      </c>
      <c r="E880" s="57" t="s">
        <v>6</v>
      </c>
      <c r="F880" s="57" t="s">
        <v>199</v>
      </c>
      <c r="G880" s="70">
        <f>IF(F880="I",IFERROR(VLOOKUP(C880,'BG 092021'!B:D,3,FALSE),0),0)</f>
        <v>0</v>
      </c>
      <c r="H880" s="58"/>
      <c r="I880" s="58">
        <f>IF(F880="I",IFERROR(VLOOKUP(C880,'BG 092021'!B:F,5,FALSE),0),0)</f>
        <v>0</v>
      </c>
      <c r="J880" s="58"/>
      <c r="K880" s="70">
        <v>0</v>
      </c>
      <c r="L880" s="58"/>
      <c r="M880" s="58">
        <v>0</v>
      </c>
      <c r="N880" s="58"/>
      <c r="O880" s="70"/>
      <c r="P880" s="58"/>
      <c r="Q880" s="58"/>
      <c r="R880" s="58"/>
    </row>
    <row r="881" spans="1:18" ht="12" customHeight="1">
      <c r="A881" s="511" t="s">
        <v>133</v>
      </c>
      <c r="B881" s="511"/>
      <c r="C881" s="524">
        <v>4130112122</v>
      </c>
      <c r="D881" s="511" t="s">
        <v>677</v>
      </c>
      <c r="E881" s="57" t="s">
        <v>147</v>
      </c>
      <c r="F881" s="57" t="s">
        <v>199</v>
      </c>
      <c r="G881" s="70">
        <f>IF(F881="I",IFERROR(VLOOKUP(C881,'BG 092021'!B:D,3,FALSE),0),0)</f>
        <v>0</v>
      </c>
      <c r="H881" s="58"/>
      <c r="I881" s="58">
        <f>IF(F881="I",IFERROR(VLOOKUP(C881,'BG 092021'!B:F,5,FALSE),0),0)</f>
        <v>0</v>
      </c>
      <c r="J881" s="58"/>
      <c r="K881" s="70">
        <v>0</v>
      </c>
      <c r="L881" s="58"/>
      <c r="M881" s="58">
        <v>0</v>
      </c>
      <c r="N881" s="58"/>
      <c r="O881" s="70"/>
      <c r="P881" s="58"/>
      <c r="Q881" s="58"/>
      <c r="R881" s="58"/>
    </row>
    <row r="882" spans="1:18" ht="12" customHeight="1">
      <c r="A882" s="511" t="s">
        <v>133</v>
      </c>
      <c r="B882" s="511"/>
      <c r="C882" s="524">
        <v>4130112123</v>
      </c>
      <c r="D882" s="511" t="s">
        <v>823</v>
      </c>
      <c r="E882" s="57" t="s">
        <v>6</v>
      </c>
      <c r="F882" s="57" t="s">
        <v>199</v>
      </c>
      <c r="G882" s="70">
        <f>IF(F882="I",IFERROR(VLOOKUP(C882,'BG 092021'!B:D,3,FALSE),0),0)</f>
        <v>0</v>
      </c>
      <c r="H882" s="58"/>
      <c r="I882" s="58">
        <f>IF(F882="I",IFERROR(VLOOKUP(C882,'BG 092021'!B:F,5,FALSE),0),0)</f>
        <v>0</v>
      </c>
      <c r="J882" s="58"/>
      <c r="K882" s="70">
        <v>0</v>
      </c>
      <c r="L882" s="58"/>
      <c r="M882" s="58">
        <v>0</v>
      </c>
      <c r="N882" s="58"/>
      <c r="O882" s="70"/>
      <c r="P882" s="58"/>
      <c r="Q882" s="58"/>
      <c r="R882" s="58"/>
    </row>
    <row r="883" spans="1:18" ht="12" customHeight="1">
      <c r="A883" s="511" t="s">
        <v>133</v>
      </c>
      <c r="B883" s="511"/>
      <c r="C883" s="524">
        <v>4130112124</v>
      </c>
      <c r="D883" s="511" t="s">
        <v>824</v>
      </c>
      <c r="E883" s="57" t="s">
        <v>147</v>
      </c>
      <c r="F883" s="57" t="s">
        <v>199</v>
      </c>
      <c r="G883" s="70">
        <f>IF(F883="I",IFERROR(VLOOKUP(C883,'BG 092021'!B:D,3,FALSE),0),0)</f>
        <v>0</v>
      </c>
      <c r="H883" s="58"/>
      <c r="I883" s="58">
        <f>IF(F883="I",IFERROR(VLOOKUP(C883,'BG 092021'!B:F,5,FALSE),0),0)</f>
        <v>0</v>
      </c>
      <c r="J883" s="58"/>
      <c r="K883" s="70">
        <v>0</v>
      </c>
      <c r="L883" s="58"/>
      <c r="M883" s="58">
        <v>0</v>
      </c>
      <c r="N883" s="58"/>
      <c r="O883" s="70"/>
      <c r="P883" s="58"/>
      <c r="Q883" s="58"/>
      <c r="R883" s="58"/>
    </row>
    <row r="884" spans="1:18" ht="12" customHeight="1">
      <c r="A884" s="511" t="s">
        <v>133</v>
      </c>
      <c r="B884" s="511"/>
      <c r="C884" s="524">
        <v>4130112125</v>
      </c>
      <c r="D884" s="511" t="s">
        <v>825</v>
      </c>
      <c r="E884" s="57" t="s">
        <v>6</v>
      </c>
      <c r="F884" s="57" t="s">
        <v>199</v>
      </c>
      <c r="G884" s="70">
        <f>IF(F884="I",IFERROR(VLOOKUP(C884,'BG 092021'!B:D,3,FALSE),0),0)</f>
        <v>0</v>
      </c>
      <c r="H884" s="58"/>
      <c r="I884" s="58">
        <f>IF(F884="I",IFERROR(VLOOKUP(C884,'BG 092021'!B:F,5,FALSE),0),0)</f>
        <v>0</v>
      </c>
      <c r="J884" s="58"/>
      <c r="K884" s="70">
        <v>0</v>
      </c>
      <c r="L884" s="58"/>
      <c r="M884" s="58">
        <v>0</v>
      </c>
      <c r="N884" s="58"/>
      <c r="O884" s="70"/>
      <c r="P884" s="58"/>
      <c r="Q884" s="58"/>
      <c r="R884" s="58"/>
    </row>
    <row r="885" spans="1:18" ht="12" customHeight="1">
      <c r="A885" s="511" t="s">
        <v>133</v>
      </c>
      <c r="B885" s="511"/>
      <c r="C885" s="524">
        <v>4130112126</v>
      </c>
      <c r="D885" s="511" t="s">
        <v>826</v>
      </c>
      <c r="E885" s="57" t="s">
        <v>147</v>
      </c>
      <c r="F885" s="57" t="s">
        <v>199</v>
      </c>
      <c r="G885" s="70">
        <f>IF(F885="I",IFERROR(VLOOKUP(C885,'BG 092021'!B:D,3,FALSE),0),0)</f>
        <v>0</v>
      </c>
      <c r="H885" s="58"/>
      <c r="I885" s="58">
        <f>IF(F885="I",IFERROR(VLOOKUP(C885,'BG 092021'!B:F,5,FALSE),0),0)</f>
        <v>0</v>
      </c>
      <c r="J885" s="58"/>
      <c r="K885" s="70">
        <v>0</v>
      </c>
      <c r="L885" s="58"/>
      <c r="M885" s="58">
        <v>0</v>
      </c>
      <c r="N885" s="58"/>
      <c r="O885" s="70"/>
      <c r="P885" s="58"/>
      <c r="Q885" s="58"/>
      <c r="R885" s="58"/>
    </row>
    <row r="886" spans="1:18" ht="12" customHeight="1">
      <c r="A886" s="511" t="s">
        <v>133</v>
      </c>
      <c r="B886" s="511"/>
      <c r="C886" s="524">
        <v>4130112127</v>
      </c>
      <c r="D886" s="511" t="s">
        <v>827</v>
      </c>
      <c r="E886" s="57" t="s">
        <v>6</v>
      </c>
      <c r="F886" s="57" t="s">
        <v>199</v>
      </c>
      <c r="G886" s="70">
        <f>IF(F886="I",IFERROR(VLOOKUP(C886,'BG 092021'!B:D,3,FALSE),0),0)</f>
        <v>0</v>
      </c>
      <c r="H886" s="58"/>
      <c r="I886" s="58">
        <f>IF(F886="I",IFERROR(VLOOKUP(C886,'BG 092021'!B:F,5,FALSE),0),0)</f>
        <v>0</v>
      </c>
      <c r="J886" s="58"/>
      <c r="K886" s="70">
        <v>0</v>
      </c>
      <c r="L886" s="58"/>
      <c r="M886" s="58">
        <v>0</v>
      </c>
      <c r="N886" s="58"/>
      <c r="O886" s="70"/>
      <c r="P886" s="58"/>
      <c r="Q886" s="58"/>
      <c r="R886" s="58"/>
    </row>
    <row r="887" spans="1:18" ht="12" customHeight="1">
      <c r="A887" s="511" t="s">
        <v>133</v>
      </c>
      <c r="B887" s="511"/>
      <c r="C887" s="524">
        <v>4130112128</v>
      </c>
      <c r="D887" s="511" t="s">
        <v>828</v>
      </c>
      <c r="E887" s="57" t="s">
        <v>147</v>
      </c>
      <c r="F887" s="57" t="s">
        <v>199</v>
      </c>
      <c r="G887" s="70">
        <f>IF(F887="I",IFERROR(VLOOKUP(C887,'BG 092021'!B:D,3,FALSE),0),0)</f>
        <v>0</v>
      </c>
      <c r="H887" s="58"/>
      <c r="I887" s="58">
        <f>IF(F887="I",IFERROR(VLOOKUP(C887,'BG 092021'!B:F,5,FALSE),0),0)</f>
        <v>0</v>
      </c>
      <c r="J887" s="58"/>
      <c r="K887" s="70">
        <v>0</v>
      </c>
      <c r="L887" s="58"/>
      <c r="M887" s="58">
        <v>0</v>
      </c>
      <c r="N887" s="58"/>
      <c r="O887" s="70"/>
      <c r="P887" s="58"/>
      <c r="Q887" s="58"/>
      <c r="R887" s="58"/>
    </row>
    <row r="888" spans="1:18" ht="12" customHeight="1">
      <c r="A888" s="511" t="s">
        <v>133</v>
      </c>
      <c r="B888" s="511"/>
      <c r="C888" s="524">
        <v>4130112129</v>
      </c>
      <c r="D888" s="511" t="s">
        <v>315</v>
      </c>
      <c r="E888" s="57" t="s">
        <v>6</v>
      </c>
      <c r="F888" s="57" t="s">
        <v>199</v>
      </c>
      <c r="G888" s="70">
        <f>IF(F888="I",IFERROR(VLOOKUP(C888,'BG 092021'!B:D,3,FALSE),0),0)</f>
        <v>0</v>
      </c>
      <c r="H888" s="58"/>
      <c r="I888" s="58">
        <f>IF(F888="I",IFERROR(VLOOKUP(C888,'BG 092021'!B:F,5,FALSE),0),0)</f>
        <v>0</v>
      </c>
      <c r="J888" s="58"/>
      <c r="K888" s="70">
        <v>0</v>
      </c>
      <c r="L888" s="58"/>
      <c r="M888" s="58">
        <v>0</v>
      </c>
      <c r="N888" s="58"/>
      <c r="O888" s="70"/>
      <c r="P888" s="58"/>
      <c r="Q888" s="58"/>
      <c r="R888" s="58"/>
    </row>
    <row r="889" spans="1:18" ht="12" customHeight="1">
      <c r="A889" s="511" t="s">
        <v>133</v>
      </c>
      <c r="B889" s="511"/>
      <c r="C889" s="524">
        <v>4130112130</v>
      </c>
      <c r="D889" s="511" t="s">
        <v>829</v>
      </c>
      <c r="E889" s="57" t="s">
        <v>147</v>
      </c>
      <c r="F889" s="57" t="s">
        <v>199</v>
      </c>
      <c r="G889" s="70">
        <f>IF(F889="I",IFERROR(VLOOKUP(C889,'BG 092021'!B:D,3,FALSE),0),0)</f>
        <v>0</v>
      </c>
      <c r="H889" s="58"/>
      <c r="I889" s="58">
        <f>IF(F889="I",IFERROR(VLOOKUP(C889,'BG 092021'!B:F,5,FALSE),0),0)</f>
        <v>0</v>
      </c>
      <c r="J889" s="58"/>
      <c r="K889" s="70">
        <v>0</v>
      </c>
      <c r="L889" s="58"/>
      <c r="M889" s="58">
        <v>0</v>
      </c>
      <c r="N889" s="58"/>
      <c r="O889" s="70"/>
      <c r="P889" s="58"/>
      <c r="Q889" s="58"/>
      <c r="R889" s="58"/>
    </row>
    <row r="890" spans="1:18" ht="12" customHeight="1">
      <c r="A890" s="511" t="s">
        <v>133</v>
      </c>
      <c r="B890" s="511"/>
      <c r="C890" s="524">
        <v>4130112131</v>
      </c>
      <c r="D890" s="511" t="s">
        <v>832</v>
      </c>
      <c r="E890" s="57" t="s">
        <v>6</v>
      </c>
      <c r="F890" s="57" t="s">
        <v>199</v>
      </c>
      <c r="G890" s="70">
        <f>IF(F890="I",IFERROR(VLOOKUP(C890,'BG 092021'!B:D,3,FALSE),0),0)</f>
        <v>0</v>
      </c>
      <c r="H890" s="58"/>
      <c r="I890" s="58">
        <f>IF(F890="I",IFERROR(VLOOKUP(C890,'BG 092021'!B:F,5,FALSE),0),0)</f>
        <v>0</v>
      </c>
      <c r="J890" s="58"/>
      <c r="K890" s="70">
        <v>0</v>
      </c>
      <c r="L890" s="58"/>
      <c r="M890" s="58">
        <v>0</v>
      </c>
      <c r="N890" s="58"/>
      <c r="O890" s="70"/>
      <c r="P890" s="58"/>
      <c r="Q890" s="58"/>
      <c r="R890" s="58"/>
    </row>
    <row r="891" spans="1:18" ht="12" customHeight="1">
      <c r="A891" s="511" t="s">
        <v>133</v>
      </c>
      <c r="B891" s="511"/>
      <c r="C891" s="524">
        <v>4130112132</v>
      </c>
      <c r="D891" s="511" t="s">
        <v>833</v>
      </c>
      <c r="E891" s="57" t="s">
        <v>147</v>
      </c>
      <c r="F891" s="57" t="s">
        <v>199</v>
      </c>
      <c r="G891" s="70">
        <f>IF(F891="I",IFERROR(VLOOKUP(C891,'BG 092021'!B:D,3,FALSE),0),0)</f>
        <v>0</v>
      </c>
      <c r="H891" s="58"/>
      <c r="I891" s="58">
        <f>IF(F891="I",IFERROR(VLOOKUP(C891,'BG 092021'!B:F,5,FALSE),0),0)</f>
        <v>0</v>
      </c>
      <c r="J891" s="58"/>
      <c r="K891" s="70">
        <v>0</v>
      </c>
      <c r="L891" s="58"/>
      <c r="M891" s="58">
        <v>0</v>
      </c>
      <c r="N891" s="58"/>
      <c r="O891" s="70"/>
      <c r="P891" s="58"/>
      <c r="Q891" s="58"/>
      <c r="R891" s="58"/>
    </row>
    <row r="892" spans="1:18" ht="12" customHeight="1">
      <c r="A892" s="511" t="s">
        <v>133</v>
      </c>
      <c r="B892" s="511"/>
      <c r="C892" s="524">
        <v>41301122</v>
      </c>
      <c r="D892" s="511" t="s">
        <v>331</v>
      </c>
      <c r="E892" s="57" t="s">
        <v>6</v>
      </c>
      <c r="F892" s="57" t="s">
        <v>198</v>
      </c>
      <c r="G892" s="70">
        <f>IF(F892="I",IFERROR(VLOOKUP(C892,'BG 092021'!B:D,3,FALSE),0),0)</f>
        <v>0</v>
      </c>
      <c r="H892" s="58"/>
      <c r="I892" s="58">
        <v>0</v>
      </c>
      <c r="J892" s="58"/>
      <c r="K892" s="70">
        <v>0</v>
      </c>
      <c r="L892" s="58"/>
      <c r="M892" s="58">
        <v>0</v>
      </c>
      <c r="N892" s="58"/>
      <c r="O892" s="70"/>
      <c r="P892" s="58"/>
      <c r="Q892" s="58"/>
      <c r="R892" s="58"/>
    </row>
    <row r="893" spans="1:18" ht="12" customHeight="1">
      <c r="A893" s="511" t="s">
        <v>133</v>
      </c>
      <c r="B893" s="511" t="s">
        <v>1179</v>
      </c>
      <c r="C893" s="524">
        <v>4130112201</v>
      </c>
      <c r="D893" s="511" t="s">
        <v>331</v>
      </c>
      <c r="E893" s="57" t="s">
        <v>6</v>
      </c>
      <c r="F893" s="57" t="s">
        <v>199</v>
      </c>
      <c r="G893" s="70">
        <f>IF(F893="I",IFERROR(VLOOKUP(C893,'BG 092021'!B:D,3,FALSE),0),0)</f>
        <v>0</v>
      </c>
      <c r="H893" s="58"/>
      <c r="I893" s="58">
        <f>IF(F893="I",IFERROR(VLOOKUP(C893,'BG 092021'!B:F,5,FALSE),0),0)</f>
        <v>0</v>
      </c>
      <c r="J893" s="58"/>
      <c r="K893" s="70">
        <v>3123429</v>
      </c>
      <c r="L893" s="58"/>
      <c r="M893" s="58">
        <v>447.7</v>
      </c>
      <c r="N893" s="58"/>
      <c r="O893" s="70"/>
      <c r="P893" s="58"/>
      <c r="Q893" s="58"/>
      <c r="R893" s="58"/>
    </row>
    <row r="894" spans="1:18" ht="12" customHeight="1">
      <c r="A894" s="511" t="s">
        <v>133</v>
      </c>
      <c r="B894" s="511"/>
      <c r="C894" s="524">
        <v>4130112202</v>
      </c>
      <c r="D894" s="511" t="s">
        <v>331</v>
      </c>
      <c r="E894" s="57" t="s">
        <v>6</v>
      </c>
      <c r="F894" s="57" t="s">
        <v>199</v>
      </c>
      <c r="G894" s="70">
        <f>IF(F894="I",IFERROR(VLOOKUP(C894,'BG 092021'!B:D,3,FALSE),0),0)</f>
        <v>0</v>
      </c>
      <c r="H894" s="58"/>
      <c r="I894" s="58">
        <f>IF(F894="I",IFERROR(VLOOKUP(C894,'BG 092021'!B:F,5,FALSE),0),0)</f>
        <v>0</v>
      </c>
      <c r="J894" s="58"/>
      <c r="K894" s="70">
        <v>0</v>
      </c>
      <c r="L894" s="58"/>
      <c r="M894" s="58">
        <v>0</v>
      </c>
      <c r="N894" s="58"/>
      <c r="O894" s="70"/>
      <c r="P894" s="58"/>
      <c r="Q894" s="58"/>
      <c r="R894" s="58"/>
    </row>
    <row r="895" spans="1:18" ht="12" customHeight="1">
      <c r="A895" s="511" t="s">
        <v>133</v>
      </c>
      <c r="B895" s="511"/>
      <c r="C895" s="524">
        <v>41301123</v>
      </c>
      <c r="D895" s="511" t="s">
        <v>1152</v>
      </c>
      <c r="E895" s="57" t="s">
        <v>6</v>
      </c>
      <c r="F895" s="57" t="s">
        <v>198</v>
      </c>
      <c r="G895" s="70">
        <f>IF(F895="I",IFERROR(VLOOKUP(C895,'BG 092021'!B:D,3,FALSE),0),0)</f>
        <v>0</v>
      </c>
      <c r="H895" s="58"/>
      <c r="I895" s="58">
        <v>0</v>
      </c>
      <c r="J895" s="58"/>
      <c r="K895" s="70">
        <v>0</v>
      </c>
      <c r="L895" s="58"/>
      <c r="M895" s="58">
        <v>0</v>
      </c>
      <c r="N895" s="58"/>
      <c r="O895" s="70"/>
      <c r="P895" s="58"/>
      <c r="Q895" s="58"/>
      <c r="R895" s="58"/>
    </row>
    <row r="896" spans="1:18" ht="12" customHeight="1">
      <c r="A896" s="511" t="s">
        <v>133</v>
      </c>
      <c r="B896" s="511" t="s">
        <v>1166</v>
      </c>
      <c r="C896" s="524">
        <v>4130112301</v>
      </c>
      <c r="D896" s="511" t="s">
        <v>535</v>
      </c>
      <c r="E896" s="57" t="s">
        <v>6</v>
      </c>
      <c r="F896" s="57" t="s">
        <v>199</v>
      </c>
      <c r="G896" s="70">
        <f>IF(F896="I",IFERROR(VLOOKUP(C896,'BG 092021'!B:D,3,FALSE),0),0)</f>
        <v>115997931</v>
      </c>
      <c r="H896" s="58"/>
      <c r="I896" s="58">
        <f>IF(F896="I",IFERROR(VLOOKUP(C896,'BG 092021'!B:F,5,FALSE),0),0)</f>
        <v>16757.939999999999</v>
      </c>
      <c r="J896" s="58"/>
      <c r="K896" s="70">
        <v>0</v>
      </c>
      <c r="L896" s="58"/>
      <c r="M896" s="58">
        <v>0</v>
      </c>
      <c r="N896" s="58"/>
      <c r="O896" s="70"/>
      <c r="P896" s="58"/>
      <c r="Q896" s="58"/>
      <c r="R896" s="58"/>
    </row>
    <row r="897" spans="1:18" ht="12" customHeight="1">
      <c r="A897" s="511" t="s">
        <v>133</v>
      </c>
      <c r="B897" s="511" t="s">
        <v>1166</v>
      </c>
      <c r="C897" s="524">
        <v>4130112303</v>
      </c>
      <c r="D897" s="511" t="s">
        <v>538</v>
      </c>
      <c r="E897" s="57" t="s">
        <v>6</v>
      </c>
      <c r="F897" s="57" t="s">
        <v>199</v>
      </c>
      <c r="G897" s="70">
        <f>IF(F897="I",IFERROR(VLOOKUP(C897,'BG 092021'!B:D,3,FALSE),0),0)</f>
        <v>6438361</v>
      </c>
      <c r="H897" s="58"/>
      <c r="I897" s="58">
        <f>IF(F897="I",IFERROR(VLOOKUP(C897,'BG 092021'!B:F,5,FALSE),0),0)</f>
        <v>949.31</v>
      </c>
      <c r="J897" s="58"/>
      <c r="K897" s="70">
        <v>0</v>
      </c>
      <c r="L897" s="58"/>
      <c r="M897" s="58">
        <v>0</v>
      </c>
      <c r="N897" s="58"/>
      <c r="O897" s="70"/>
      <c r="P897" s="58"/>
      <c r="Q897" s="58"/>
      <c r="R897" s="58"/>
    </row>
    <row r="898" spans="1:18" ht="12" customHeight="1">
      <c r="A898" s="511" t="s">
        <v>133</v>
      </c>
      <c r="B898" s="511" t="s">
        <v>1166</v>
      </c>
      <c r="C898" s="524">
        <v>4130112304</v>
      </c>
      <c r="D898" s="511" t="s">
        <v>539</v>
      </c>
      <c r="E898" s="57" t="s">
        <v>147</v>
      </c>
      <c r="F898" s="57" t="s">
        <v>199</v>
      </c>
      <c r="G898" s="70">
        <f>IF(F898="I",IFERROR(VLOOKUP(C898,'BG 092021'!B:D,3,FALSE),0),0)</f>
        <v>50751950</v>
      </c>
      <c r="H898" s="58"/>
      <c r="I898" s="58">
        <f>IF(F898="I",IFERROR(VLOOKUP(C898,'BG 092021'!B:F,5,FALSE),0),0)</f>
        <v>7469.5</v>
      </c>
      <c r="J898" s="58"/>
      <c r="K898" s="70">
        <v>0</v>
      </c>
      <c r="L898" s="58"/>
      <c r="M898" s="58">
        <v>0</v>
      </c>
      <c r="N898" s="58"/>
      <c r="O898" s="70"/>
      <c r="P898" s="58"/>
      <c r="Q898" s="58"/>
      <c r="R898" s="58"/>
    </row>
    <row r="899" spans="1:18" ht="12" customHeight="1">
      <c r="A899" s="511" t="s">
        <v>133</v>
      </c>
      <c r="B899" s="511" t="s">
        <v>1166</v>
      </c>
      <c r="C899" s="524">
        <v>4130112305</v>
      </c>
      <c r="D899" s="511" t="s">
        <v>296</v>
      </c>
      <c r="E899" s="57" t="s">
        <v>6</v>
      </c>
      <c r="F899" s="57" t="s">
        <v>199</v>
      </c>
      <c r="G899" s="70">
        <f>IF(F899="I",IFERROR(VLOOKUP(C899,'BG 092021'!B:D,3,FALSE),0),0)</f>
        <v>413799964</v>
      </c>
      <c r="H899" s="58"/>
      <c r="I899" s="58">
        <f>IF(F899="I",IFERROR(VLOOKUP(C899,'BG 092021'!B:F,5,FALSE),0),0)</f>
        <v>61479.24</v>
      </c>
      <c r="J899" s="58"/>
      <c r="K899" s="70">
        <v>0</v>
      </c>
      <c r="L899" s="58"/>
      <c r="M899" s="58">
        <v>0</v>
      </c>
      <c r="N899" s="58"/>
      <c r="O899" s="70"/>
      <c r="P899" s="58"/>
      <c r="Q899" s="58"/>
      <c r="R899" s="58"/>
    </row>
    <row r="900" spans="1:18" ht="12" customHeight="1">
      <c r="A900" s="511" t="s">
        <v>133</v>
      </c>
      <c r="B900" s="511" t="s">
        <v>1166</v>
      </c>
      <c r="C900" s="524">
        <v>4130112306</v>
      </c>
      <c r="D900" s="511" t="s">
        <v>297</v>
      </c>
      <c r="E900" s="57" t="s">
        <v>147</v>
      </c>
      <c r="F900" s="57" t="s">
        <v>199</v>
      </c>
      <c r="G900" s="70">
        <f>IF(F900="I",IFERROR(VLOOKUP(C900,'BG 092021'!B:D,3,FALSE),0),0)</f>
        <v>135089105</v>
      </c>
      <c r="H900" s="58"/>
      <c r="I900" s="58">
        <f>IF(F900="I",IFERROR(VLOOKUP(C900,'BG 092021'!B:F,5,FALSE),0),0)</f>
        <v>20063.86</v>
      </c>
      <c r="J900" s="58"/>
      <c r="K900" s="70">
        <v>0</v>
      </c>
      <c r="L900" s="58"/>
      <c r="M900" s="58">
        <v>0</v>
      </c>
      <c r="N900" s="58"/>
      <c r="O900" s="70"/>
      <c r="P900" s="58"/>
      <c r="Q900" s="58"/>
      <c r="R900" s="58"/>
    </row>
    <row r="901" spans="1:18" ht="12" customHeight="1">
      <c r="A901" s="511" t="s">
        <v>133</v>
      </c>
      <c r="B901" s="511" t="s">
        <v>1166</v>
      </c>
      <c r="C901" s="524">
        <v>4130112307</v>
      </c>
      <c r="D901" s="511" t="s">
        <v>298</v>
      </c>
      <c r="E901" s="57" t="s">
        <v>6</v>
      </c>
      <c r="F901" s="57" t="s">
        <v>199</v>
      </c>
      <c r="G901" s="70">
        <f>IF(F901="I",IFERROR(VLOOKUP(C901,'BG 092021'!B:D,3,FALSE),0),0)</f>
        <v>697667542</v>
      </c>
      <c r="H901" s="58"/>
      <c r="I901" s="58">
        <f>IF(F901="I",IFERROR(VLOOKUP(C901,'BG 092021'!B:F,5,FALSE),0),0)</f>
        <v>105236.48</v>
      </c>
      <c r="J901" s="58"/>
      <c r="K901" s="70">
        <v>0</v>
      </c>
      <c r="L901" s="58"/>
      <c r="M901" s="58">
        <v>0</v>
      </c>
      <c r="N901" s="58"/>
      <c r="O901" s="70"/>
      <c r="P901" s="58"/>
      <c r="Q901" s="58"/>
      <c r="R901" s="58"/>
    </row>
    <row r="902" spans="1:18" ht="12" customHeight="1">
      <c r="A902" s="511" t="s">
        <v>133</v>
      </c>
      <c r="B902" s="511" t="s">
        <v>1167</v>
      </c>
      <c r="C902" s="524">
        <v>4130112315</v>
      </c>
      <c r="D902" s="511" t="s">
        <v>819</v>
      </c>
      <c r="E902" s="57" t="s">
        <v>6</v>
      </c>
      <c r="F902" s="57" t="s">
        <v>199</v>
      </c>
      <c r="G902" s="70">
        <f>IF(F902="I",IFERROR(VLOOKUP(C902,'BG 092021'!B:D,3,FALSE),0),0)</f>
        <v>8080</v>
      </c>
      <c r="H902" s="58"/>
      <c r="I902" s="58">
        <f>IF(F902="I",IFERROR(VLOOKUP(C902,'BG 092021'!B:F,5,FALSE),0),0)</f>
        <v>1.1599999999999999</v>
      </c>
      <c r="J902" s="58"/>
      <c r="K902" s="70">
        <v>0</v>
      </c>
      <c r="L902" s="58"/>
      <c r="M902" s="58">
        <v>0</v>
      </c>
      <c r="N902" s="58"/>
      <c r="O902" s="70"/>
      <c r="P902" s="58"/>
      <c r="Q902" s="58"/>
      <c r="R902" s="58"/>
    </row>
    <row r="903" spans="1:18" ht="12" customHeight="1">
      <c r="A903" s="511" t="s">
        <v>133</v>
      </c>
      <c r="B903" s="511" t="s">
        <v>1167</v>
      </c>
      <c r="C903" s="524">
        <v>4130112317</v>
      </c>
      <c r="D903" s="511" t="s">
        <v>329</v>
      </c>
      <c r="E903" s="57" t="s">
        <v>6</v>
      </c>
      <c r="F903" s="57" t="s">
        <v>199</v>
      </c>
      <c r="G903" s="70">
        <f>IF(F903="I",IFERROR(VLOOKUP(C903,'BG 092021'!B:D,3,FALSE),0),0)</f>
        <v>315044566</v>
      </c>
      <c r="H903" s="58"/>
      <c r="I903" s="58">
        <f>IF(F903="I",IFERROR(VLOOKUP(C903,'BG 092021'!B:F,5,FALSE),0),0)</f>
        <v>46707.22</v>
      </c>
      <c r="J903" s="58"/>
      <c r="K903" s="70">
        <v>0</v>
      </c>
      <c r="L903" s="58"/>
      <c r="M903" s="58">
        <v>0</v>
      </c>
      <c r="N903" s="58"/>
      <c r="O903" s="70"/>
      <c r="P903" s="58"/>
      <c r="Q903" s="58"/>
      <c r="R903" s="58"/>
    </row>
    <row r="904" spans="1:18" ht="12" customHeight="1">
      <c r="A904" s="511" t="s">
        <v>133</v>
      </c>
      <c r="B904" s="511" t="s">
        <v>1167</v>
      </c>
      <c r="C904" s="524">
        <v>4130112318</v>
      </c>
      <c r="D904" s="511" t="s">
        <v>330</v>
      </c>
      <c r="E904" s="57" t="s">
        <v>147</v>
      </c>
      <c r="F904" s="57" t="s">
        <v>199</v>
      </c>
      <c r="G904" s="70">
        <f>IF(F904="I",IFERROR(VLOOKUP(C904,'BG 092021'!B:D,3,FALSE),0),0)</f>
        <v>4479020</v>
      </c>
      <c r="H904" s="58"/>
      <c r="I904" s="58">
        <f>IF(F904="I",IFERROR(VLOOKUP(C904,'BG 092021'!B:F,5,FALSE),0),0)</f>
        <v>652.66999999999996</v>
      </c>
      <c r="J904" s="58"/>
      <c r="K904" s="70">
        <v>0</v>
      </c>
      <c r="L904" s="58"/>
      <c r="M904" s="58">
        <v>0</v>
      </c>
      <c r="N904" s="58"/>
      <c r="O904" s="70"/>
      <c r="P904" s="58"/>
      <c r="Q904" s="58"/>
      <c r="R904" s="58"/>
    </row>
    <row r="905" spans="1:18" ht="12" customHeight="1">
      <c r="A905" s="511" t="s">
        <v>133</v>
      </c>
      <c r="B905" s="511" t="s">
        <v>1167</v>
      </c>
      <c r="C905" s="524">
        <v>4130112319</v>
      </c>
      <c r="D905" s="511" t="s">
        <v>821</v>
      </c>
      <c r="E905" s="57" t="s">
        <v>6</v>
      </c>
      <c r="F905" s="57" t="s">
        <v>199</v>
      </c>
      <c r="G905" s="70">
        <f>IF(F905="I",IFERROR(VLOOKUP(C905,'BG 092021'!B:D,3,FALSE),0),0)</f>
        <v>23282</v>
      </c>
      <c r="H905" s="58"/>
      <c r="I905" s="58">
        <f>IF(F905="I",IFERROR(VLOOKUP(C905,'BG 092021'!B:F,5,FALSE),0),0)</f>
        <v>3.41</v>
      </c>
      <c r="J905" s="58"/>
      <c r="K905" s="70">
        <v>0</v>
      </c>
      <c r="L905" s="58"/>
      <c r="M905" s="58">
        <v>0</v>
      </c>
      <c r="N905" s="58"/>
      <c r="O905" s="70"/>
      <c r="P905" s="58"/>
      <c r="Q905" s="58"/>
      <c r="R905" s="58"/>
    </row>
    <row r="906" spans="1:18" ht="12" customHeight="1">
      <c r="A906" s="511" t="s">
        <v>133</v>
      </c>
      <c r="B906" s="511" t="s">
        <v>1167</v>
      </c>
      <c r="C906" s="524">
        <v>4130112329</v>
      </c>
      <c r="D906" s="511" t="s">
        <v>821</v>
      </c>
      <c r="E906" s="57" t="s">
        <v>6</v>
      </c>
      <c r="F906" s="57" t="s">
        <v>199</v>
      </c>
      <c r="G906" s="70">
        <f>IF(F906="I",IFERROR(VLOOKUP(C906,'BG 092021'!B:D,3,FALSE),0),0)</f>
        <v>74547826</v>
      </c>
      <c r="H906" s="58"/>
      <c r="I906" s="58">
        <f>IF(F906="I",IFERROR(VLOOKUP(C906,'BG 092021'!B:F,5,FALSE),0),0)</f>
        <v>10768.38</v>
      </c>
      <c r="J906" s="58"/>
      <c r="K906" s="70">
        <v>0</v>
      </c>
      <c r="L906" s="58"/>
      <c r="M906" s="58">
        <v>0</v>
      </c>
      <c r="N906" s="58"/>
      <c r="O906" s="70"/>
      <c r="P906" s="58"/>
      <c r="Q906" s="58"/>
      <c r="R906" s="58"/>
    </row>
    <row r="907" spans="1:18" ht="12" customHeight="1">
      <c r="A907" s="511" t="s">
        <v>133</v>
      </c>
      <c r="B907" s="511" t="s">
        <v>1167</v>
      </c>
      <c r="C907" s="524">
        <v>4130112333</v>
      </c>
      <c r="D907" s="511" t="s">
        <v>1251</v>
      </c>
      <c r="E907" s="57" t="s">
        <v>6</v>
      </c>
      <c r="F907" s="57" t="s">
        <v>199</v>
      </c>
      <c r="G907" s="70">
        <f>IF(F907="I",IFERROR(VLOOKUP(C907,'BG 092021'!B:D,3,FALSE),0),0)</f>
        <v>10870515</v>
      </c>
      <c r="H907" s="58"/>
      <c r="I907" s="58">
        <f>IF(F907="I",IFERROR(VLOOKUP(C907,'BG 092021'!B:F,5,FALSE),0),0)</f>
        <v>1636.7</v>
      </c>
      <c r="J907" s="58"/>
      <c r="K907" s="70"/>
      <c r="L907" s="58"/>
      <c r="M907" s="58"/>
      <c r="N907" s="58"/>
      <c r="O907" s="70"/>
      <c r="P907" s="58"/>
      <c r="Q907" s="58"/>
      <c r="R907" s="58"/>
    </row>
    <row r="908" spans="1:18" ht="12" customHeight="1">
      <c r="A908" s="511" t="s">
        <v>133</v>
      </c>
      <c r="B908" s="511" t="s">
        <v>1167</v>
      </c>
      <c r="C908" s="524">
        <v>4130112335</v>
      </c>
      <c r="D908" s="511" t="s">
        <v>1252</v>
      </c>
      <c r="E908" s="57" t="s">
        <v>6</v>
      </c>
      <c r="F908" s="57" t="s">
        <v>199</v>
      </c>
      <c r="G908" s="70">
        <f>IF(F908="I",IFERROR(VLOOKUP(C908,'BG 092021'!B:D,3,FALSE),0),0)</f>
        <v>85442064</v>
      </c>
      <c r="H908" s="58"/>
      <c r="I908" s="58">
        <f>IF(F908="I",IFERROR(VLOOKUP(C908,'BG 092021'!B:F,5,FALSE),0),0)</f>
        <v>13120.54</v>
      </c>
      <c r="J908" s="58"/>
      <c r="K908" s="70"/>
      <c r="L908" s="58"/>
      <c r="M908" s="58"/>
      <c r="N908" s="58"/>
      <c r="O908" s="70"/>
      <c r="P908" s="58"/>
      <c r="Q908" s="58"/>
      <c r="R908" s="58"/>
    </row>
    <row r="909" spans="1:18" ht="12" customHeight="1">
      <c r="A909" s="511" t="s">
        <v>133</v>
      </c>
      <c r="B909" s="511" t="s">
        <v>1167</v>
      </c>
      <c r="C909" s="524">
        <v>4130112337</v>
      </c>
      <c r="D909" s="511" t="s">
        <v>1253</v>
      </c>
      <c r="E909" s="57" t="s">
        <v>6</v>
      </c>
      <c r="F909" s="57" t="s">
        <v>199</v>
      </c>
      <c r="G909" s="70">
        <f>IF(F909="I",IFERROR(VLOOKUP(C909,'BG 092021'!B:D,3,FALSE),0),0)</f>
        <v>15849231</v>
      </c>
      <c r="H909" s="58"/>
      <c r="I909" s="58">
        <f>IF(F909="I",IFERROR(VLOOKUP(C909,'BG 092021'!B:F,5,FALSE),0),0)</f>
        <v>2457.86</v>
      </c>
      <c r="J909" s="58"/>
      <c r="K909" s="70"/>
      <c r="L909" s="58"/>
      <c r="M909" s="58"/>
      <c r="N909" s="58"/>
      <c r="O909" s="70"/>
      <c r="P909" s="58"/>
      <c r="Q909" s="58"/>
      <c r="R909" s="58"/>
    </row>
    <row r="910" spans="1:18" ht="12" customHeight="1">
      <c r="A910" s="511" t="s">
        <v>133</v>
      </c>
      <c r="B910" s="511" t="s">
        <v>1167</v>
      </c>
      <c r="C910" s="524">
        <v>4130112341</v>
      </c>
      <c r="D910" s="511" t="s">
        <v>1254</v>
      </c>
      <c r="E910" s="57" t="s">
        <v>6</v>
      </c>
      <c r="F910" s="57" t="s">
        <v>199</v>
      </c>
      <c r="G910" s="70">
        <f>IF(F910="I",IFERROR(VLOOKUP(C910,'BG 092021'!B:D,3,FALSE),0),0)</f>
        <v>54000000</v>
      </c>
      <c r="H910" s="58"/>
      <c r="I910" s="58">
        <f>IF(F910="I",IFERROR(VLOOKUP(C910,'BG 092021'!B:F,5,FALSE),0),0)</f>
        <v>8001.82</v>
      </c>
      <c r="J910" s="58"/>
      <c r="K910" s="70"/>
      <c r="L910" s="58"/>
      <c r="M910" s="58"/>
      <c r="N910" s="58"/>
      <c r="O910" s="70"/>
      <c r="P910" s="58"/>
      <c r="Q910" s="58"/>
      <c r="R910" s="58"/>
    </row>
    <row r="911" spans="1:18" ht="12" customHeight="1">
      <c r="A911" s="511" t="s">
        <v>133</v>
      </c>
      <c r="B911" s="511"/>
      <c r="C911" s="524">
        <v>414</v>
      </c>
      <c r="D911" s="511" t="s">
        <v>834</v>
      </c>
      <c r="E911" s="57" t="s">
        <v>6</v>
      </c>
      <c r="F911" s="57" t="s">
        <v>198</v>
      </c>
      <c r="G911" s="70">
        <f>IF(F911="I",IFERROR(VLOOKUP(C911,'BG 092021'!B:D,3,FALSE),0),0)</f>
        <v>0</v>
      </c>
      <c r="H911" s="58"/>
      <c r="I911" s="58">
        <f>IF(F911="I",IFERROR(VLOOKUP(C911,'BG 092021'!B:F,5,FALSE),0),0)</f>
        <v>0</v>
      </c>
      <c r="J911" s="58"/>
      <c r="K911" s="70">
        <v>0</v>
      </c>
      <c r="L911" s="58"/>
      <c r="M911" s="58">
        <v>0</v>
      </c>
      <c r="N911" s="58"/>
      <c r="O911" s="70"/>
      <c r="P911" s="58"/>
      <c r="Q911" s="58"/>
      <c r="R911" s="58"/>
    </row>
    <row r="912" spans="1:18" ht="12" customHeight="1">
      <c r="A912" s="511" t="s">
        <v>133</v>
      </c>
      <c r="B912" s="511"/>
      <c r="C912" s="524">
        <v>41401</v>
      </c>
      <c r="D912" s="511" t="s">
        <v>835</v>
      </c>
      <c r="E912" s="57" t="s">
        <v>6</v>
      </c>
      <c r="F912" s="57" t="s">
        <v>198</v>
      </c>
      <c r="G912" s="70">
        <f>IF(F912="I",IFERROR(VLOOKUP(C912,'BG 092021'!B:D,3,FALSE),0),0)</f>
        <v>0</v>
      </c>
      <c r="H912" s="58"/>
      <c r="I912" s="58">
        <f>IF(F912="I",IFERROR(VLOOKUP(C912,'BG 092021'!B:F,5,FALSE),0),0)</f>
        <v>0</v>
      </c>
      <c r="J912" s="58"/>
      <c r="K912" s="70">
        <v>0</v>
      </c>
      <c r="L912" s="58"/>
      <c r="M912" s="58">
        <v>0</v>
      </c>
      <c r="N912" s="58"/>
      <c r="O912" s="70"/>
      <c r="P912" s="58"/>
      <c r="Q912" s="58"/>
      <c r="R912" s="58"/>
    </row>
    <row r="913" spans="1:18" ht="12" customHeight="1">
      <c r="A913" s="511" t="s">
        <v>133</v>
      </c>
      <c r="B913" s="511"/>
      <c r="C913" s="524">
        <v>414011</v>
      </c>
      <c r="D913" s="511" t="s">
        <v>835</v>
      </c>
      <c r="E913" s="57" t="s">
        <v>6</v>
      </c>
      <c r="F913" s="57" t="s">
        <v>198</v>
      </c>
      <c r="G913" s="70">
        <f>IF(F913="I",IFERROR(VLOOKUP(C913,'BG 092021'!B:D,3,FALSE),0),0)</f>
        <v>0</v>
      </c>
      <c r="H913" s="58"/>
      <c r="I913" s="58">
        <f>IF(F913="I",IFERROR(VLOOKUP(C913,'BG 092021'!B:F,5,FALSE),0),0)</f>
        <v>0</v>
      </c>
      <c r="J913" s="58"/>
      <c r="K913" s="70">
        <v>0</v>
      </c>
      <c r="L913" s="58"/>
      <c r="M913" s="58">
        <v>0</v>
      </c>
      <c r="N913" s="58"/>
      <c r="O913" s="70"/>
      <c r="P913" s="58"/>
      <c r="Q913" s="58"/>
      <c r="R913" s="58"/>
    </row>
    <row r="914" spans="1:18" ht="12" customHeight="1">
      <c r="A914" s="511" t="s">
        <v>133</v>
      </c>
      <c r="B914" s="511"/>
      <c r="C914" s="524">
        <v>4140111</v>
      </c>
      <c r="D914" s="511" t="s">
        <v>835</v>
      </c>
      <c r="E914" s="57" t="s">
        <v>6</v>
      </c>
      <c r="F914" s="57" t="s">
        <v>198</v>
      </c>
      <c r="G914" s="70">
        <f>IF(F914="I",IFERROR(VLOOKUP(C914,'BG 092021'!B:D,3,FALSE),0),0)</f>
        <v>0</v>
      </c>
      <c r="H914" s="58"/>
      <c r="I914" s="58">
        <f>IF(F914="I",IFERROR(VLOOKUP(C914,'BG 092021'!B:F,5,FALSE),0),0)</f>
        <v>0</v>
      </c>
      <c r="J914" s="58"/>
      <c r="K914" s="70">
        <v>0</v>
      </c>
      <c r="L914" s="58"/>
      <c r="M914" s="58">
        <v>0</v>
      </c>
      <c r="N914" s="58"/>
      <c r="O914" s="70"/>
      <c r="P914" s="58"/>
      <c r="Q914" s="58"/>
      <c r="R914" s="58"/>
    </row>
    <row r="915" spans="1:18" ht="12" customHeight="1">
      <c r="A915" s="511" t="s">
        <v>133</v>
      </c>
      <c r="B915" s="511"/>
      <c r="C915" s="524">
        <v>41401111</v>
      </c>
      <c r="D915" s="511" t="s">
        <v>835</v>
      </c>
      <c r="E915" s="57" t="s">
        <v>6</v>
      </c>
      <c r="F915" s="57" t="s">
        <v>198</v>
      </c>
      <c r="G915" s="70">
        <f>IF(F915="I",IFERROR(VLOOKUP(C915,'BG 092021'!B:D,3,FALSE),0),0)</f>
        <v>0</v>
      </c>
      <c r="H915" s="58"/>
      <c r="I915" s="58">
        <f>IF(F915="I",IFERROR(VLOOKUP(C915,'BG 092021'!B:F,5,FALSE),0),0)</f>
        <v>0</v>
      </c>
      <c r="J915" s="58"/>
      <c r="K915" s="70">
        <v>0</v>
      </c>
      <c r="L915" s="58"/>
      <c r="M915" s="58">
        <v>0</v>
      </c>
      <c r="N915" s="58"/>
      <c r="O915" s="70"/>
      <c r="P915" s="58"/>
      <c r="Q915" s="58"/>
      <c r="R915" s="58"/>
    </row>
    <row r="916" spans="1:18" ht="12" customHeight="1">
      <c r="A916" s="511" t="s">
        <v>133</v>
      </c>
      <c r="B916" s="511"/>
      <c r="C916" s="524">
        <v>4140111101</v>
      </c>
      <c r="D916" s="511" t="s">
        <v>835</v>
      </c>
      <c r="E916" s="57" t="s">
        <v>6</v>
      </c>
      <c r="F916" s="57" t="s">
        <v>199</v>
      </c>
      <c r="G916" s="70">
        <f>IF(F916="I",IFERROR(VLOOKUP(C916,'BG 092021'!B:D,3,FALSE),0),0)</f>
        <v>0</v>
      </c>
      <c r="H916" s="58"/>
      <c r="I916" s="58">
        <f>IF(F916="I",IFERROR(VLOOKUP(C916,'BG 092021'!B:F,5,FALSE),0),0)</f>
        <v>0</v>
      </c>
      <c r="J916" s="58"/>
      <c r="K916" s="70">
        <v>0</v>
      </c>
      <c r="L916" s="58"/>
      <c r="M916" s="58">
        <v>0</v>
      </c>
      <c r="N916" s="58"/>
      <c r="O916" s="70"/>
      <c r="P916" s="58"/>
      <c r="Q916" s="58"/>
      <c r="R916" s="58"/>
    </row>
    <row r="917" spans="1:18" ht="12" customHeight="1">
      <c r="A917" s="511" t="s">
        <v>133</v>
      </c>
      <c r="B917" s="511"/>
      <c r="C917" s="524">
        <v>4140111102</v>
      </c>
      <c r="D917" s="511" t="s">
        <v>835</v>
      </c>
      <c r="E917" s="57" t="s">
        <v>147</v>
      </c>
      <c r="F917" s="57" t="s">
        <v>199</v>
      </c>
      <c r="G917" s="70">
        <f>IF(F917="I",IFERROR(VLOOKUP(C917,'BG 092021'!B:D,3,FALSE),0),0)</f>
        <v>0</v>
      </c>
      <c r="H917" s="58"/>
      <c r="I917" s="58">
        <f>IF(F917="I",IFERROR(VLOOKUP(C917,'BG 092021'!B:F,5,FALSE),0),0)</f>
        <v>0</v>
      </c>
      <c r="J917" s="58"/>
      <c r="K917" s="70">
        <v>0</v>
      </c>
      <c r="L917" s="58"/>
      <c r="M917" s="58">
        <v>0</v>
      </c>
      <c r="N917" s="58"/>
      <c r="O917" s="70"/>
      <c r="P917" s="58"/>
      <c r="Q917" s="58"/>
      <c r="R917" s="58"/>
    </row>
    <row r="918" spans="1:18" ht="12" customHeight="1">
      <c r="A918" s="511" t="s">
        <v>133</v>
      </c>
      <c r="B918" s="511"/>
      <c r="C918" s="524">
        <v>415</v>
      </c>
      <c r="D918" s="511" t="s">
        <v>836</v>
      </c>
      <c r="E918" s="57" t="s">
        <v>6</v>
      </c>
      <c r="F918" s="57" t="s">
        <v>198</v>
      </c>
      <c r="G918" s="70">
        <f>IF(F918="I",IFERROR(VLOOKUP(C918,'BG 092021'!B:D,3,FALSE),0),0)</f>
        <v>0</v>
      </c>
      <c r="H918" s="58"/>
      <c r="I918" s="58">
        <f>IF(F918="I",IFERROR(VLOOKUP(C918,'BG 092021'!B:F,5,FALSE),0),0)</f>
        <v>0</v>
      </c>
      <c r="J918" s="58"/>
      <c r="K918" s="70">
        <v>0</v>
      </c>
      <c r="L918" s="58"/>
      <c r="M918" s="58">
        <v>0</v>
      </c>
      <c r="N918" s="58"/>
      <c r="O918" s="70"/>
      <c r="P918" s="58"/>
      <c r="Q918" s="58"/>
      <c r="R918" s="58"/>
    </row>
    <row r="919" spans="1:18" ht="12" customHeight="1">
      <c r="A919" s="511" t="s">
        <v>133</v>
      </c>
      <c r="B919" s="511"/>
      <c r="C919" s="524">
        <v>416</v>
      </c>
      <c r="D919" s="511" t="s">
        <v>837</v>
      </c>
      <c r="E919" s="57" t="s">
        <v>6</v>
      </c>
      <c r="F919" s="57" t="s">
        <v>198</v>
      </c>
      <c r="G919" s="70">
        <f>IF(F919="I",IFERROR(VLOOKUP(C919,'BG 092021'!B:D,3,FALSE),0),0)</f>
        <v>0</v>
      </c>
      <c r="H919" s="58"/>
      <c r="I919" s="58">
        <f>IF(F919="I",IFERROR(VLOOKUP(C919,'BG 092021'!B:F,5,FALSE),0),0)</f>
        <v>0</v>
      </c>
      <c r="J919" s="58"/>
      <c r="K919" s="70">
        <v>0</v>
      </c>
      <c r="L919" s="58"/>
      <c r="M919" s="58">
        <v>0</v>
      </c>
      <c r="N919" s="58"/>
      <c r="O919" s="70"/>
      <c r="P919" s="58"/>
      <c r="Q919" s="58"/>
      <c r="R919" s="58"/>
    </row>
    <row r="920" spans="1:18" ht="12" customHeight="1">
      <c r="A920" s="511" t="s">
        <v>133</v>
      </c>
      <c r="B920" s="511"/>
      <c r="C920" s="524">
        <v>41601</v>
      </c>
      <c r="D920" s="511" t="s">
        <v>152</v>
      </c>
      <c r="E920" s="57" t="s">
        <v>6</v>
      </c>
      <c r="F920" s="57" t="s">
        <v>198</v>
      </c>
      <c r="G920" s="70">
        <f>IF(F920="I",IFERROR(VLOOKUP(C920,'BG 092021'!B:D,3,FALSE),0),0)</f>
        <v>0</v>
      </c>
      <c r="H920" s="58"/>
      <c r="I920" s="58">
        <f>IF(F920="I",IFERROR(VLOOKUP(C920,'BG 092021'!B:F,5,FALSE),0),0)</f>
        <v>0</v>
      </c>
      <c r="J920" s="58"/>
      <c r="K920" s="70">
        <v>0</v>
      </c>
      <c r="L920" s="58"/>
      <c r="M920" s="58">
        <v>0</v>
      </c>
      <c r="N920" s="58"/>
      <c r="O920" s="70"/>
      <c r="P920" s="58"/>
      <c r="Q920" s="58"/>
      <c r="R920" s="58"/>
    </row>
    <row r="921" spans="1:18" ht="12" customHeight="1">
      <c r="A921" s="511" t="s">
        <v>133</v>
      </c>
      <c r="B921" s="511"/>
      <c r="C921" s="524">
        <v>416011</v>
      </c>
      <c r="D921" s="511" t="s">
        <v>152</v>
      </c>
      <c r="E921" s="57" t="s">
        <v>6</v>
      </c>
      <c r="F921" s="57" t="s">
        <v>198</v>
      </c>
      <c r="G921" s="70">
        <f>IF(F921="I",IFERROR(VLOOKUP(C921,'BG 092021'!B:D,3,FALSE),0),0)</f>
        <v>0</v>
      </c>
      <c r="H921" s="58"/>
      <c r="I921" s="58">
        <f>IF(F921="I",IFERROR(VLOOKUP(C921,'BG 092021'!B:F,5,FALSE),0),0)</f>
        <v>0</v>
      </c>
      <c r="J921" s="58"/>
      <c r="K921" s="70">
        <v>0</v>
      </c>
      <c r="L921" s="58"/>
      <c r="M921" s="58">
        <v>0</v>
      </c>
      <c r="N921" s="58"/>
      <c r="O921" s="70"/>
      <c r="P921" s="58"/>
      <c r="Q921" s="58"/>
      <c r="R921" s="58"/>
    </row>
    <row r="922" spans="1:18" ht="12" customHeight="1">
      <c r="A922" s="511" t="s">
        <v>133</v>
      </c>
      <c r="B922" s="511"/>
      <c r="C922" s="524">
        <v>4160114</v>
      </c>
      <c r="D922" s="511" t="s">
        <v>1255</v>
      </c>
      <c r="E922" s="57" t="s">
        <v>6</v>
      </c>
      <c r="F922" s="57" t="s">
        <v>198</v>
      </c>
      <c r="G922" s="70">
        <f>IF(F922="I",IFERROR(VLOOKUP(C922,'BG 092021'!B:D,3,FALSE),0),0)</f>
        <v>0</v>
      </c>
      <c r="H922" s="58"/>
      <c r="I922" s="58">
        <f>IF(F922="I",IFERROR(VLOOKUP(C922,'BG 092021'!B:F,5,FALSE),0),0)</f>
        <v>0</v>
      </c>
      <c r="J922" s="58"/>
      <c r="K922" s="70"/>
      <c r="L922" s="58"/>
      <c r="M922" s="58"/>
      <c r="N922" s="58"/>
      <c r="O922" s="70"/>
      <c r="P922" s="58"/>
      <c r="Q922" s="58"/>
      <c r="R922" s="58"/>
    </row>
    <row r="923" spans="1:18" ht="12" customHeight="1">
      <c r="A923" s="511" t="s">
        <v>133</v>
      </c>
      <c r="B923" s="511"/>
      <c r="C923" s="524">
        <v>41601141</v>
      </c>
      <c r="D923" s="511" t="s">
        <v>1256</v>
      </c>
      <c r="E923" s="57" t="s">
        <v>6</v>
      </c>
      <c r="F923" s="57" t="s">
        <v>198</v>
      </c>
      <c r="G923" s="70">
        <f>IF(F923="I",IFERROR(VLOOKUP(C923,'BG 092021'!B:D,3,FALSE),0),0)</f>
        <v>0</v>
      </c>
      <c r="H923" s="58"/>
      <c r="I923" s="58">
        <f>IF(F923="I",IFERROR(VLOOKUP(C923,'BG 092021'!B:F,5,FALSE),0),0)</f>
        <v>0</v>
      </c>
      <c r="J923" s="58"/>
      <c r="K923" s="70"/>
      <c r="L923" s="58"/>
      <c r="M923" s="58"/>
      <c r="N923" s="58"/>
      <c r="O923" s="70"/>
      <c r="P923" s="58"/>
      <c r="Q923" s="58"/>
      <c r="R923" s="58"/>
    </row>
    <row r="924" spans="1:18" ht="12" customHeight="1">
      <c r="A924" s="511" t="s">
        <v>133</v>
      </c>
      <c r="B924" s="511" t="s">
        <v>1179</v>
      </c>
      <c r="C924" s="524">
        <v>4160114103</v>
      </c>
      <c r="D924" s="511" t="s">
        <v>1257</v>
      </c>
      <c r="E924" s="57" t="s">
        <v>6</v>
      </c>
      <c r="F924" s="57" t="s">
        <v>199</v>
      </c>
      <c r="G924" s="70">
        <f>IF(F924="I",IFERROR(VLOOKUP(C924,'BG 092021'!B:D,3,FALSE),0),0)</f>
        <v>18725000</v>
      </c>
      <c r="H924" s="58"/>
      <c r="I924" s="58">
        <f>IF(F924="I",IFERROR(VLOOKUP(C924,'BG 092021'!B:F,5,FALSE),0),0)</f>
        <v>2779.81</v>
      </c>
      <c r="J924" s="58"/>
      <c r="K924" s="70"/>
      <c r="L924" s="58"/>
      <c r="M924" s="58"/>
      <c r="N924" s="58"/>
      <c r="O924" s="70"/>
      <c r="P924" s="58"/>
      <c r="Q924" s="58"/>
      <c r="R924" s="58"/>
    </row>
    <row r="925" spans="1:18" ht="12" customHeight="1">
      <c r="A925" s="511" t="s">
        <v>133</v>
      </c>
      <c r="B925" s="511"/>
      <c r="C925" s="524">
        <v>4160115</v>
      </c>
      <c r="D925" s="511" t="s">
        <v>1054</v>
      </c>
      <c r="E925" s="57" t="s">
        <v>6</v>
      </c>
      <c r="F925" s="57" t="s">
        <v>198</v>
      </c>
      <c r="G925" s="70">
        <f>IF(F925="I",IFERROR(VLOOKUP(C925,'BG 092021'!B:D,3,FALSE),0),0)</f>
        <v>0</v>
      </c>
      <c r="H925" s="58"/>
      <c r="I925" s="58">
        <f>IF(F925="I",IFERROR(VLOOKUP(C925,'BG 092021'!B:F,5,FALSE),0),0)</f>
        <v>0</v>
      </c>
      <c r="J925" s="58"/>
      <c r="K925" s="70">
        <v>0</v>
      </c>
      <c r="L925" s="58"/>
      <c r="M925" s="58">
        <v>0</v>
      </c>
      <c r="N925" s="58"/>
      <c r="O925" s="70"/>
      <c r="P925" s="58"/>
      <c r="Q925" s="58"/>
      <c r="R925" s="58"/>
    </row>
    <row r="926" spans="1:18" ht="12" customHeight="1">
      <c r="A926" s="511" t="s">
        <v>133</v>
      </c>
      <c r="B926" s="511"/>
      <c r="C926" s="524">
        <v>41601151</v>
      </c>
      <c r="D926" s="511" t="s">
        <v>1055</v>
      </c>
      <c r="E926" s="57" t="s">
        <v>6</v>
      </c>
      <c r="F926" s="57" t="s">
        <v>198</v>
      </c>
      <c r="G926" s="70">
        <f>IF(F926="I",IFERROR(VLOOKUP(C926,'BG 092021'!B:D,3,FALSE),0),0)</f>
        <v>0</v>
      </c>
      <c r="H926" s="58"/>
      <c r="I926" s="58">
        <f>IF(F926="I",IFERROR(VLOOKUP(C926,'BG 092021'!B:F,5,FALSE),0),0)</f>
        <v>0</v>
      </c>
      <c r="J926" s="58"/>
      <c r="K926" s="70">
        <v>0</v>
      </c>
      <c r="L926" s="58"/>
      <c r="M926" s="58">
        <v>0</v>
      </c>
      <c r="N926" s="58"/>
      <c r="O926" s="70"/>
      <c r="P926" s="58"/>
      <c r="Q926" s="58"/>
      <c r="R926" s="58"/>
    </row>
    <row r="927" spans="1:18" ht="12" customHeight="1">
      <c r="A927" s="511" t="s">
        <v>133</v>
      </c>
      <c r="B927" s="511" t="s">
        <v>1179</v>
      </c>
      <c r="C927" s="524">
        <v>4160115101</v>
      </c>
      <c r="D927" s="511" t="s">
        <v>1056</v>
      </c>
      <c r="E927" s="57" t="s">
        <v>6</v>
      </c>
      <c r="F927" s="57" t="s">
        <v>199</v>
      </c>
      <c r="G927" s="70">
        <f>IF(F927="I",IFERROR(VLOOKUP(C927,'BG 092021'!B:D,3,FALSE),0),0)</f>
        <v>11217265</v>
      </c>
      <c r="H927" s="58"/>
      <c r="I927" s="58">
        <f>IF(F927="I",IFERROR(VLOOKUP(C927,'BG 092021'!B:F,5,FALSE),0),0)</f>
        <v>1659.56</v>
      </c>
      <c r="J927" s="58"/>
      <c r="K927" s="70">
        <v>1889400</v>
      </c>
      <c r="L927" s="58"/>
      <c r="M927" s="58">
        <v>270.95999999999998</v>
      </c>
      <c r="N927" s="58"/>
      <c r="O927" s="70"/>
      <c r="P927" s="58"/>
      <c r="Q927" s="58"/>
      <c r="R927" s="58"/>
    </row>
    <row r="928" spans="1:18" ht="12" customHeight="1">
      <c r="A928" s="511" t="s">
        <v>133</v>
      </c>
      <c r="B928" s="511" t="s">
        <v>1179</v>
      </c>
      <c r="C928" s="524">
        <v>4160115102</v>
      </c>
      <c r="D928" s="511" t="s">
        <v>1057</v>
      </c>
      <c r="E928" s="57" t="s">
        <v>6</v>
      </c>
      <c r="F928" s="57" t="s">
        <v>199</v>
      </c>
      <c r="G928" s="70">
        <f>IF(F928="I",IFERROR(VLOOKUP(C928,'BG 092021'!B:D,3,FALSE),0),0)</f>
        <v>88820116</v>
      </c>
      <c r="H928" s="58"/>
      <c r="I928" s="58">
        <f>IF(F928="I",IFERROR(VLOOKUP(C928,'BG 092021'!B:F,5,FALSE),0),0)</f>
        <v>12589.5</v>
      </c>
      <c r="J928" s="58"/>
      <c r="K928" s="70">
        <v>27110600</v>
      </c>
      <c r="L928" s="58"/>
      <c r="M928" s="58">
        <v>3889.05</v>
      </c>
      <c r="N928" s="58"/>
      <c r="O928" s="70"/>
      <c r="P928" s="58"/>
      <c r="Q928" s="58"/>
      <c r="R928" s="58"/>
    </row>
    <row r="929" spans="1:18" ht="12" customHeight="1">
      <c r="A929" s="511" t="s">
        <v>133</v>
      </c>
      <c r="B929" s="511" t="s">
        <v>1179</v>
      </c>
      <c r="C929" s="524">
        <v>4160115103</v>
      </c>
      <c r="D929" s="511" t="s">
        <v>1058</v>
      </c>
      <c r="E929" s="57" t="s">
        <v>6</v>
      </c>
      <c r="F929" s="57" t="s">
        <v>199</v>
      </c>
      <c r="G929" s="70">
        <f>IF(F929="I",IFERROR(VLOOKUP(C929,'BG 092021'!B:D,3,FALSE),0),0)</f>
        <v>104337785</v>
      </c>
      <c r="H929" s="58"/>
      <c r="I929" s="58">
        <f>IF(F929="I",IFERROR(VLOOKUP(C929,'BG 092021'!B:F,5,FALSE),0),0)</f>
        <v>15363.68</v>
      </c>
      <c r="J929" s="58"/>
      <c r="K929" s="70">
        <v>50000000</v>
      </c>
      <c r="L929" s="58"/>
      <c r="M929" s="58">
        <v>7173.04</v>
      </c>
      <c r="N929" s="58"/>
      <c r="O929" s="70"/>
      <c r="P929" s="58"/>
      <c r="Q929" s="58"/>
      <c r="R929" s="58"/>
    </row>
    <row r="930" spans="1:18" ht="12" customHeight="1">
      <c r="A930" s="511" t="s">
        <v>133</v>
      </c>
      <c r="B930" s="511" t="s">
        <v>1179</v>
      </c>
      <c r="C930" s="524">
        <v>4160115104</v>
      </c>
      <c r="D930" s="511" t="s">
        <v>1258</v>
      </c>
      <c r="E930" s="57" t="s">
        <v>6</v>
      </c>
      <c r="F930" s="57" t="s">
        <v>199</v>
      </c>
      <c r="G930" s="70">
        <f>IF(F930="I",IFERROR(VLOOKUP(C930,'BG 092021'!B:D,3,FALSE),0),0)</f>
        <v>4298656</v>
      </c>
      <c r="H930" s="58"/>
      <c r="I930" s="58">
        <f>IF(F930="I",IFERROR(VLOOKUP(C930,'BG 092021'!B:F,5,FALSE),0),0)</f>
        <v>638.52</v>
      </c>
      <c r="J930" s="58"/>
      <c r="K930" s="70"/>
      <c r="L930" s="58"/>
      <c r="M930" s="58"/>
      <c r="N930" s="58"/>
      <c r="O930" s="70"/>
      <c r="P930" s="58"/>
      <c r="Q930" s="58"/>
      <c r="R930" s="58"/>
    </row>
    <row r="931" spans="1:18" ht="12" customHeight="1">
      <c r="A931" s="511" t="s">
        <v>133</v>
      </c>
      <c r="B931" s="511"/>
      <c r="C931" s="524">
        <v>41601152</v>
      </c>
      <c r="D931" s="511" t="s">
        <v>1145</v>
      </c>
      <c r="E931" s="57" t="s">
        <v>147</v>
      </c>
      <c r="F931" s="57" t="s">
        <v>198</v>
      </c>
      <c r="G931" s="70">
        <f>IF(F931="I",IFERROR(VLOOKUP(C931,'BG 092021'!B:D,3,FALSE),0),0)</f>
        <v>0</v>
      </c>
      <c r="H931" s="58"/>
      <c r="I931" s="58">
        <f>IF(F931="I",IFERROR(VLOOKUP(C931,'BG 092021'!B:F,5,FALSE),0),0)</f>
        <v>0</v>
      </c>
      <c r="J931" s="58"/>
      <c r="K931" s="70">
        <v>0</v>
      </c>
      <c r="L931" s="58"/>
      <c r="M931" s="58">
        <v>0</v>
      </c>
      <c r="N931" s="58"/>
      <c r="O931" s="70"/>
      <c r="P931" s="58"/>
      <c r="Q931" s="58"/>
      <c r="R931" s="58"/>
    </row>
    <row r="932" spans="1:18" ht="12" customHeight="1">
      <c r="A932" s="511" t="s">
        <v>133</v>
      </c>
      <c r="B932" s="511" t="s">
        <v>1179</v>
      </c>
      <c r="C932" s="524">
        <v>4160115201</v>
      </c>
      <c r="D932" s="511" t="s">
        <v>1153</v>
      </c>
      <c r="E932" s="57" t="s">
        <v>147</v>
      </c>
      <c r="F932" s="57" t="s">
        <v>199</v>
      </c>
      <c r="G932" s="70">
        <f>IF(F932="I",IFERROR(VLOOKUP(C932,'BG 092021'!B:D,3,FALSE),0),0)</f>
        <v>1055039</v>
      </c>
      <c r="H932" s="58"/>
      <c r="I932" s="58">
        <f>IF(F932="I",IFERROR(VLOOKUP(C932,'BG 092021'!B:F,5,FALSE),0),0)</f>
        <v>156.4</v>
      </c>
      <c r="J932" s="58"/>
      <c r="K932" s="70">
        <v>0</v>
      </c>
      <c r="L932" s="58"/>
      <c r="M932" s="58">
        <v>0</v>
      </c>
      <c r="N932" s="58"/>
      <c r="O932" s="70"/>
      <c r="P932" s="58"/>
      <c r="Q932" s="58"/>
      <c r="R932" s="58"/>
    </row>
    <row r="933" spans="1:18" ht="12" customHeight="1">
      <c r="A933" s="511" t="s">
        <v>133</v>
      </c>
      <c r="B933" s="511" t="s">
        <v>1179</v>
      </c>
      <c r="C933" s="524">
        <v>4160115202</v>
      </c>
      <c r="D933" s="511" t="s">
        <v>1259</v>
      </c>
      <c r="E933" s="57" t="s">
        <v>147</v>
      </c>
      <c r="F933" s="57" t="s">
        <v>199</v>
      </c>
      <c r="G933" s="70">
        <f>IF(F933="I",IFERROR(VLOOKUP(C933,'BG 092021'!B:D,3,FALSE),0),0)</f>
        <v>899845</v>
      </c>
      <c r="H933" s="58"/>
      <c r="I933" s="58">
        <f>IF(F933="I",IFERROR(VLOOKUP(C933,'BG 092021'!B:F,5,FALSE),0),0)</f>
        <v>132.11000000000001</v>
      </c>
      <c r="J933" s="58"/>
      <c r="K933" s="70"/>
      <c r="L933" s="58"/>
      <c r="M933" s="58"/>
      <c r="N933" s="58"/>
      <c r="O933" s="70"/>
      <c r="P933" s="58"/>
      <c r="Q933" s="58"/>
      <c r="R933" s="58"/>
    </row>
    <row r="934" spans="1:18" ht="12" customHeight="1">
      <c r="A934" s="511" t="s">
        <v>133</v>
      </c>
      <c r="B934" s="511" t="s">
        <v>1179</v>
      </c>
      <c r="C934" s="524">
        <v>41601153</v>
      </c>
      <c r="D934" s="511" t="s">
        <v>1344</v>
      </c>
      <c r="E934" s="57" t="s">
        <v>147</v>
      </c>
      <c r="F934" s="57" t="s">
        <v>198</v>
      </c>
      <c r="G934" s="70">
        <f>IF(F934="I",IFERROR(VLOOKUP(C934,'BG 092021'!B:D,3,FALSE),0),0)</f>
        <v>0</v>
      </c>
      <c r="H934" s="58"/>
      <c r="I934" s="58">
        <f>IF(F934="I",IFERROR(VLOOKUP(C934,'BG 092021'!B:F,5,FALSE),0),0)</f>
        <v>0</v>
      </c>
      <c r="J934" s="58"/>
      <c r="K934" s="70">
        <v>0</v>
      </c>
      <c r="L934" s="58"/>
      <c r="M934" s="58">
        <v>0</v>
      </c>
      <c r="N934" s="58"/>
      <c r="O934" s="70"/>
      <c r="P934" s="58"/>
      <c r="Q934" s="58"/>
      <c r="R934" s="58"/>
    </row>
    <row r="935" spans="1:18" ht="12" customHeight="1">
      <c r="A935" s="511" t="s">
        <v>133</v>
      </c>
      <c r="B935" s="511" t="s">
        <v>1179</v>
      </c>
      <c r="C935" s="524">
        <v>4160115301</v>
      </c>
      <c r="D935" s="511" t="s">
        <v>1345</v>
      </c>
      <c r="E935" s="57" t="s">
        <v>147</v>
      </c>
      <c r="F935" s="57" t="s">
        <v>199</v>
      </c>
      <c r="G935" s="70">
        <f>IF(F935="I",IFERROR(VLOOKUP(C935,'BG 092021'!B:D,3,FALSE),0),0)</f>
        <v>159696758</v>
      </c>
      <c r="H935" s="58"/>
      <c r="I935" s="58">
        <f>IF(F935="I",IFERROR(VLOOKUP(C935,'BG 092021'!B:F,5,FALSE),0),0)</f>
        <v>23124.5</v>
      </c>
      <c r="J935" s="58"/>
      <c r="K935" s="70">
        <v>0</v>
      </c>
      <c r="L935" s="58"/>
      <c r="M935" s="58">
        <v>0</v>
      </c>
      <c r="N935" s="58"/>
      <c r="O935" s="70"/>
      <c r="P935" s="58"/>
      <c r="Q935" s="58"/>
      <c r="R935" s="58"/>
    </row>
    <row r="936" spans="1:18" ht="12" customHeight="1">
      <c r="A936" s="511" t="s">
        <v>133</v>
      </c>
      <c r="B936" s="511"/>
      <c r="C936" s="524">
        <v>4160116</v>
      </c>
      <c r="D936" s="511" t="s">
        <v>1015</v>
      </c>
      <c r="E936" s="57" t="s">
        <v>6</v>
      </c>
      <c r="F936" s="57" t="s">
        <v>198</v>
      </c>
      <c r="G936" s="70">
        <f>IF(F936="I",IFERROR(VLOOKUP(C936,'BG 092021'!B:D,3,FALSE),0),0)</f>
        <v>0</v>
      </c>
      <c r="H936" s="58"/>
      <c r="I936" s="58">
        <f>IF(F936="I",IFERROR(VLOOKUP(C936,'BG 092021'!B:F,5,FALSE),0),0)</f>
        <v>0</v>
      </c>
      <c r="J936" s="58"/>
      <c r="K936" s="70">
        <v>0</v>
      </c>
      <c r="L936" s="58"/>
      <c r="M936" s="58">
        <v>0</v>
      </c>
      <c r="N936" s="58"/>
      <c r="O936" s="70"/>
      <c r="P936" s="58"/>
      <c r="Q936" s="58"/>
      <c r="R936" s="58"/>
    </row>
    <row r="937" spans="1:18" ht="12" customHeight="1">
      <c r="A937" s="511" t="s">
        <v>133</v>
      </c>
      <c r="B937" s="511"/>
      <c r="C937" s="524">
        <v>41601161</v>
      </c>
      <c r="D937" s="511" t="s">
        <v>1059</v>
      </c>
      <c r="E937" s="57" t="s">
        <v>6</v>
      </c>
      <c r="F937" s="57" t="s">
        <v>198</v>
      </c>
      <c r="G937" s="70">
        <f>IF(F937="I",IFERROR(VLOOKUP(C937,'BG 092021'!B:D,3,FALSE),0),0)</f>
        <v>0</v>
      </c>
      <c r="H937" s="58"/>
      <c r="I937" s="58">
        <f>IF(F937="I",IFERROR(VLOOKUP(C937,'BG 092021'!B:F,5,FALSE),0),0)</f>
        <v>0</v>
      </c>
      <c r="J937" s="58"/>
      <c r="K937" s="70">
        <v>0</v>
      </c>
      <c r="L937" s="58"/>
      <c r="M937" s="58">
        <v>0</v>
      </c>
      <c r="N937" s="58"/>
      <c r="O937" s="70"/>
      <c r="P937" s="58"/>
      <c r="Q937" s="58"/>
      <c r="R937" s="58"/>
    </row>
    <row r="938" spans="1:18" ht="12" customHeight="1">
      <c r="A938" s="511" t="s">
        <v>133</v>
      </c>
      <c r="B938" s="511" t="s">
        <v>1179</v>
      </c>
      <c r="C938" s="524">
        <v>4160116101</v>
      </c>
      <c r="D938" s="511" t="s">
        <v>1060</v>
      </c>
      <c r="E938" s="57" t="s">
        <v>6</v>
      </c>
      <c r="F938" s="57" t="s">
        <v>199</v>
      </c>
      <c r="G938" s="70">
        <f>IF(F938="I",IFERROR(VLOOKUP(C938,'BG 092021'!B:D,3,FALSE),0),0)</f>
        <v>2804322</v>
      </c>
      <c r="H938" s="58"/>
      <c r="I938" s="58">
        <f>IF(F938="I",IFERROR(VLOOKUP(C938,'BG 092021'!B:F,5,FALSE),0),0)</f>
        <v>414.94</v>
      </c>
      <c r="J938" s="58"/>
      <c r="K938" s="70">
        <v>472350</v>
      </c>
      <c r="L938" s="58"/>
      <c r="M938" s="58">
        <v>67.7</v>
      </c>
      <c r="N938" s="58"/>
      <c r="O938" s="70"/>
      <c r="P938" s="58"/>
      <c r="Q938" s="58"/>
      <c r="R938" s="58"/>
    </row>
    <row r="939" spans="1:18" ht="12" customHeight="1">
      <c r="A939" s="511" t="s">
        <v>133</v>
      </c>
      <c r="B939" s="511" t="s">
        <v>1179</v>
      </c>
      <c r="C939" s="524">
        <v>4160116102</v>
      </c>
      <c r="D939" s="511" t="s">
        <v>1061</v>
      </c>
      <c r="E939" s="57" t="s">
        <v>6</v>
      </c>
      <c r="F939" s="57" t="s">
        <v>199</v>
      </c>
      <c r="G939" s="70">
        <f>IF(F939="I",IFERROR(VLOOKUP(C939,'BG 092021'!B:D,3,FALSE),0),0)</f>
        <v>22193783</v>
      </c>
      <c r="H939" s="58"/>
      <c r="I939" s="58">
        <f>-IF(F939="I",IFERROR(VLOOKUP(C939,'BG 092021'!B:F,5,FALSE),0),0)</f>
        <v>-4611.79</v>
      </c>
      <c r="J939" s="58"/>
      <c r="K939" s="70">
        <v>6777650</v>
      </c>
      <c r="L939" s="58"/>
      <c r="M939" s="58">
        <v>972.24</v>
      </c>
      <c r="N939" s="58"/>
      <c r="O939" s="70"/>
      <c r="P939" s="58"/>
      <c r="Q939" s="58"/>
      <c r="R939" s="58"/>
    </row>
    <row r="940" spans="1:18" ht="12" customHeight="1">
      <c r="A940" s="511" t="s">
        <v>133</v>
      </c>
      <c r="B940" s="511" t="s">
        <v>1179</v>
      </c>
      <c r="C940" s="524">
        <v>4160116103</v>
      </c>
      <c r="D940" s="511" t="s">
        <v>1062</v>
      </c>
      <c r="E940" s="57" t="s">
        <v>6</v>
      </c>
      <c r="F940" s="57" t="s">
        <v>199</v>
      </c>
      <c r="G940" s="70">
        <f>IF(F940="I",IFERROR(VLOOKUP(C940,'BG 092021'!B:D,3,FALSE),0),0)</f>
        <v>23597601</v>
      </c>
      <c r="H940" s="58"/>
      <c r="I940" s="58">
        <f>IF(F940="I",IFERROR(VLOOKUP(C940,'BG 092021'!B:F,5,FALSE),0),0)</f>
        <v>3473.28</v>
      </c>
      <c r="J940" s="58"/>
      <c r="K940" s="70">
        <v>12500000</v>
      </c>
      <c r="L940" s="58"/>
      <c r="M940" s="58">
        <v>1793.25</v>
      </c>
      <c r="N940" s="58"/>
      <c r="O940" s="70"/>
      <c r="P940" s="58"/>
      <c r="Q940" s="58"/>
      <c r="R940" s="58"/>
    </row>
    <row r="941" spans="1:18" ht="12" customHeight="1">
      <c r="A941" s="511" t="s">
        <v>133</v>
      </c>
      <c r="B941" s="511" t="s">
        <v>1179</v>
      </c>
      <c r="C941" s="524">
        <v>4160116104</v>
      </c>
      <c r="D941" s="511" t="s">
        <v>1260</v>
      </c>
      <c r="E941" s="57" t="s">
        <v>6</v>
      </c>
      <c r="F941" s="57" t="s">
        <v>199</v>
      </c>
      <c r="G941" s="70">
        <f>IF(F941="I",IFERROR(VLOOKUP(C941,'BG 092021'!B:D,3,FALSE),0),0)</f>
        <v>1074665</v>
      </c>
      <c r="H941" s="58"/>
      <c r="I941" s="58">
        <f>IF(F941="I",IFERROR(VLOOKUP(C941,'BG 092021'!B:F,5,FALSE),0),0)</f>
        <v>159.63999999999999</v>
      </c>
      <c r="J941" s="58"/>
      <c r="K941" s="70"/>
      <c r="L941" s="58"/>
      <c r="M941" s="58"/>
      <c r="N941" s="58"/>
      <c r="O941" s="70"/>
      <c r="P941" s="58"/>
      <c r="Q941" s="58"/>
      <c r="R941" s="58"/>
    </row>
    <row r="942" spans="1:18" ht="12" customHeight="1">
      <c r="A942" s="511" t="s">
        <v>133</v>
      </c>
      <c r="B942" s="511"/>
      <c r="C942" s="524">
        <v>41601162</v>
      </c>
      <c r="D942" s="511" t="s">
        <v>1154</v>
      </c>
      <c r="E942" s="57" t="s">
        <v>147</v>
      </c>
      <c r="F942" s="57" t="s">
        <v>198</v>
      </c>
      <c r="G942" s="70">
        <f>IF(F942="I",IFERROR(VLOOKUP(C942,'BG 092021'!B:D,3,FALSE),0),0)</f>
        <v>0</v>
      </c>
      <c r="H942" s="58"/>
      <c r="I942" s="58">
        <f>IF(F942="I",IFERROR(VLOOKUP(C942,'BG 092021'!B:F,5,FALSE),0),0)</f>
        <v>0</v>
      </c>
      <c r="J942" s="58"/>
      <c r="K942" s="70">
        <v>0</v>
      </c>
      <c r="L942" s="58"/>
      <c r="M942" s="58">
        <v>0</v>
      </c>
      <c r="N942" s="58"/>
      <c r="O942" s="70"/>
      <c r="P942" s="58"/>
      <c r="Q942" s="58"/>
      <c r="R942" s="58"/>
    </row>
    <row r="943" spans="1:18" ht="12" customHeight="1">
      <c r="A943" s="511" t="s">
        <v>133</v>
      </c>
      <c r="B943" s="511" t="s">
        <v>1179</v>
      </c>
      <c r="C943" s="524">
        <v>4160116201</v>
      </c>
      <c r="D943" s="511" t="s">
        <v>1155</v>
      </c>
      <c r="E943" s="57" t="s">
        <v>147</v>
      </c>
      <c r="F943" s="57" t="s">
        <v>199</v>
      </c>
      <c r="G943" s="70">
        <f>IF(F943="I",IFERROR(VLOOKUP(C943,'BG 092021'!B:D,3,FALSE),0),0)</f>
        <v>263883</v>
      </c>
      <c r="H943" s="58"/>
      <c r="I943" s="58">
        <f>IF(F943="I",IFERROR(VLOOKUP(C943,'BG 092021'!B:F,5,FALSE),0),0)</f>
        <v>39.1</v>
      </c>
      <c r="J943" s="58"/>
      <c r="K943" s="70">
        <v>0</v>
      </c>
      <c r="L943" s="58"/>
      <c r="M943" s="58">
        <v>0</v>
      </c>
      <c r="N943" s="58"/>
      <c r="O943" s="70"/>
      <c r="P943" s="58"/>
      <c r="Q943" s="58"/>
      <c r="R943" s="58"/>
    </row>
    <row r="944" spans="1:18" ht="12" customHeight="1">
      <c r="A944" s="511" t="s">
        <v>133</v>
      </c>
      <c r="B944" s="511" t="s">
        <v>1179</v>
      </c>
      <c r="C944" s="524">
        <v>4160116202</v>
      </c>
      <c r="D944" s="511" t="s">
        <v>1261</v>
      </c>
      <c r="E944" s="57" t="s">
        <v>147</v>
      </c>
      <c r="F944" s="57" t="s">
        <v>199</v>
      </c>
      <c r="G944" s="70">
        <f>IF(F944="I",IFERROR(VLOOKUP(C944,'BG 092021'!B:D,3,FALSE),0),0)</f>
        <v>225047</v>
      </c>
      <c r="H944" s="58"/>
      <c r="I944" s="58">
        <f>IF(F944="I",IFERROR(VLOOKUP(C944,'BG 092021'!B:F,5,FALSE),0),0)</f>
        <v>33.04</v>
      </c>
      <c r="J944" s="58"/>
      <c r="K944" s="70"/>
      <c r="L944" s="58"/>
      <c r="M944" s="58"/>
      <c r="N944" s="58"/>
      <c r="O944" s="70"/>
      <c r="P944" s="58"/>
      <c r="Q944" s="58"/>
      <c r="R944" s="58"/>
    </row>
    <row r="945" spans="1:18" ht="12" customHeight="1">
      <c r="A945" s="511" t="s">
        <v>133</v>
      </c>
      <c r="B945" s="511"/>
      <c r="C945" s="524">
        <v>42</v>
      </c>
      <c r="D945" s="511" t="s">
        <v>177</v>
      </c>
      <c r="E945" s="57" t="s">
        <v>6</v>
      </c>
      <c r="F945" s="57" t="s">
        <v>198</v>
      </c>
      <c r="G945" s="70">
        <f>IF(F945="I",IFERROR(VLOOKUP(C945,'BG 092021'!B:D,3,FALSE),0),0)</f>
        <v>0</v>
      </c>
      <c r="H945" s="58"/>
      <c r="I945" s="58">
        <f>IF(F945="I",IFERROR(VLOOKUP(C945,'BG 092021'!B:F,5,FALSE),0),0)</f>
        <v>0</v>
      </c>
      <c r="J945" s="58"/>
      <c r="K945" s="70">
        <v>0</v>
      </c>
      <c r="L945" s="58"/>
      <c r="M945" s="58">
        <v>0</v>
      </c>
      <c r="N945" s="58"/>
      <c r="O945" s="70"/>
      <c r="P945" s="58"/>
      <c r="Q945" s="58"/>
      <c r="R945" s="58"/>
    </row>
    <row r="946" spans="1:18" ht="12" customHeight="1">
      <c r="A946" s="511" t="s">
        <v>133</v>
      </c>
      <c r="B946" s="511"/>
      <c r="C946" s="524">
        <v>421</v>
      </c>
      <c r="D946" s="511" t="s">
        <v>90</v>
      </c>
      <c r="E946" s="57" t="s">
        <v>6</v>
      </c>
      <c r="F946" s="57" t="s">
        <v>198</v>
      </c>
      <c r="G946" s="70">
        <f>IF(F946="I",IFERROR(VLOOKUP(C946,'BG 092021'!B:D,3,FALSE),0),0)</f>
        <v>0</v>
      </c>
      <c r="H946" s="58"/>
      <c r="I946" s="58">
        <f>IF(F946="I",IFERROR(VLOOKUP(C946,'BG 092021'!B:F,5,FALSE),0),0)</f>
        <v>0</v>
      </c>
      <c r="J946" s="58"/>
      <c r="K946" s="70">
        <v>0</v>
      </c>
      <c r="L946" s="58"/>
      <c r="M946" s="58">
        <v>0</v>
      </c>
      <c r="N946" s="58"/>
      <c r="O946" s="70"/>
      <c r="P946" s="58"/>
      <c r="Q946" s="58"/>
      <c r="R946" s="58"/>
    </row>
    <row r="947" spans="1:18" ht="12" customHeight="1">
      <c r="A947" s="511" t="s">
        <v>133</v>
      </c>
      <c r="B947" s="511"/>
      <c r="C947" s="524">
        <v>42101</v>
      </c>
      <c r="D947" s="511" t="s">
        <v>90</v>
      </c>
      <c r="E947" s="57" t="s">
        <v>6</v>
      </c>
      <c r="F947" s="57" t="s">
        <v>198</v>
      </c>
      <c r="G947" s="70">
        <f>IF(F947="I",IFERROR(VLOOKUP(C947,'BG 092021'!B:D,3,FALSE),0),0)</f>
        <v>0</v>
      </c>
      <c r="H947" s="58"/>
      <c r="I947" s="58">
        <f>IF(F947="I",IFERROR(VLOOKUP(C947,'BG 092021'!B:F,5,FALSE),0),0)</f>
        <v>0</v>
      </c>
      <c r="J947" s="58"/>
      <c r="K947" s="70">
        <v>0</v>
      </c>
      <c r="L947" s="58"/>
      <c r="M947" s="58">
        <v>0</v>
      </c>
      <c r="N947" s="58"/>
      <c r="O947" s="70"/>
      <c r="P947" s="58"/>
      <c r="Q947" s="58"/>
      <c r="R947" s="58"/>
    </row>
    <row r="948" spans="1:18" ht="12" customHeight="1">
      <c r="A948" s="511" t="s">
        <v>133</v>
      </c>
      <c r="B948" s="511"/>
      <c r="C948" s="524">
        <v>421011</v>
      </c>
      <c r="D948" s="511" t="s">
        <v>90</v>
      </c>
      <c r="E948" s="57" t="s">
        <v>6</v>
      </c>
      <c r="F948" s="57" t="s">
        <v>198</v>
      </c>
      <c r="G948" s="70">
        <f>IF(F948="I",IFERROR(VLOOKUP(C948,'BG 092021'!B:D,3,FALSE),0),0)</f>
        <v>0</v>
      </c>
      <c r="H948" s="58"/>
      <c r="I948" s="58">
        <f>IF(F948="I",IFERROR(VLOOKUP(C948,'BG 092021'!B:F,5,FALSE),0),0)</f>
        <v>0</v>
      </c>
      <c r="J948" s="58"/>
      <c r="K948" s="70">
        <v>0</v>
      </c>
      <c r="L948" s="58"/>
      <c r="M948" s="58">
        <v>0</v>
      </c>
      <c r="N948" s="58"/>
      <c r="O948" s="70"/>
      <c r="P948" s="58"/>
      <c r="Q948" s="58"/>
      <c r="R948" s="58"/>
    </row>
    <row r="949" spans="1:18" ht="12" customHeight="1">
      <c r="A949" s="511" t="s">
        <v>133</v>
      </c>
      <c r="B949" s="511"/>
      <c r="C949" s="524">
        <v>4210111</v>
      </c>
      <c r="D949" s="511" t="s">
        <v>90</v>
      </c>
      <c r="E949" s="57" t="s">
        <v>6</v>
      </c>
      <c r="F949" s="57" t="s">
        <v>198</v>
      </c>
      <c r="G949" s="70">
        <f>IF(F949="I",IFERROR(VLOOKUP(C949,'BG 092021'!B:D,3,FALSE),0),0)</f>
        <v>0</v>
      </c>
      <c r="H949" s="58"/>
      <c r="I949" s="58">
        <f>IF(F949="I",IFERROR(VLOOKUP(C949,'BG 092021'!B:F,5,FALSE),0),0)</f>
        <v>0</v>
      </c>
      <c r="J949" s="58"/>
      <c r="K949" s="70">
        <v>0</v>
      </c>
      <c r="L949" s="58"/>
      <c r="M949" s="58">
        <v>0</v>
      </c>
      <c r="N949" s="58"/>
      <c r="O949" s="70"/>
      <c r="P949" s="58"/>
      <c r="Q949" s="58"/>
      <c r="R949" s="58"/>
    </row>
    <row r="950" spans="1:18" ht="12" customHeight="1">
      <c r="A950" s="511" t="s">
        <v>133</v>
      </c>
      <c r="B950" s="511"/>
      <c r="C950" s="524">
        <v>42101111</v>
      </c>
      <c r="D950" s="511" t="s">
        <v>178</v>
      </c>
      <c r="E950" s="57" t="s">
        <v>6</v>
      </c>
      <c r="F950" s="57" t="s">
        <v>198</v>
      </c>
      <c r="G950" s="70">
        <f>IF(F950="I",IFERROR(VLOOKUP(C950,'BG 092021'!B:D,3,FALSE),0),0)</f>
        <v>0</v>
      </c>
      <c r="H950" s="58"/>
      <c r="I950" s="58">
        <f>IF(F950="I",IFERROR(VLOOKUP(C950,'BG 092021'!B:F,5,FALSE),0),0)</f>
        <v>0</v>
      </c>
      <c r="J950" s="58"/>
      <c r="K950" s="70">
        <v>0</v>
      </c>
      <c r="L950" s="58"/>
      <c r="M950" s="58">
        <v>0</v>
      </c>
      <c r="N950" s="58"/>
      <c r="O950" s="70"/>
      <c r="P950" s="58"/>
      <c r="Q950" s="58"/>
      <c r="R950" s="58"/>
    </row>
    <row r="951" spans="1:18" ht="12" customHeight="1">
      <c r="A951" s="511" t="s">
        <v>133</v>
      </c>
      <c r="B951" s="511" t="s">
        <v>90</v>
      </c>
      <c r="C951" s="524">
        <v>4210111101</v>
      </c>
      <c r="D951" s="511" t="s">
        <v>178</v>
      </c>
      <c r="E951" s="57" t="s">
        <v>6</v>
      </c>
      <c r="F951" s="57" t="s">
        <v>199</v>
      </c>
      <c r="G951" s="70">
        <f>IF(F951="I",IFERROR(VLOOKUP(C951,'BG 092021'!B:D,3,FALSE),0),0)</f>
        <v>0</v>
      </c>
      <c r="H951" s="58"/>
      <c r="I951" s="58">
        <f>IF(F951="I",IFERROR(VLOOKUP(C951,'BG 092021'!B:F,5,FALSE),0),0)</f>
        <v>0</v>
      </c>
      <c r="J951" s="58"/>
      <c r="K951" s="70">
        <v>13588</v>
      </c>
      <c r="L951" s="58"/>
      <c r="M951" s="58">
        <v>1.95</v>
      </c>
      <c r="N951" s="58"/>
      <c r="O951" s="70"/>
      <c r="P951" s="58"/>
      <c r="Q951" s="58"/>
      <c r="R951" s="58"/>
    </row>
    <row r="952" spans="1:18" ht="12" customHeight="1">
      <c r="A952" s="511" t="s">
        <v>133</v>
      </c>
      <c r="B952" s="511"/>
      <c r="C952" s="524">
        <v>4210111102</v>
      </c>
      <c r="D952" s="511" t="s">
        <v>838</v>
      </c>
      <c r="E952" s="57" t="s">
        <v>6</v>
      </c>
      <c r="F952" s="57" t="s">
        <v>199</v>
      </c>
      <c r="G952" s="70">
        <f>IF(F952="I",IFERROR(VLOOKUP(C952,'BG 092021'!B:D,3,FALSE),0),0)</f>
        <v>0</v>
      </c>
      <c r="H952" s="58"/>
      <c r="I952" s="58">
        <f>IF(F952="I",IFERROR(VLOOKUP(C952,'BG 092021'!B:F,5,FALSE),0),0)</f>
        <v>0</v>
      </c>
      <c r="J952" s="58"/>
      <c r="K952" s="70">
        <v>0</v>
      </c>
      <c r="L952" s="58"/>
      <c r="M952" s="58">
        <v>0</v>
      </c>
      <c r="N952" s="58"/>
      <c r="O952" s="70"/>
      <c r="P952" s="58"/>
      <c r="Q952" s="58"/>
      <c r="R952" s="58"/>
    </row>
    <row r="953" spans="1:18" ht="12" customHeight="1">
      <c r="A953" s="511" t="s">
        <v>133</v>
      </c>
      <c r="B953" s="511"/>
      <c r="C953" s="524">
        <v>422</v>
      </c>
      <c r="D953" s="511" t="s">
        <v>390</v>
      </c>
      <c r="E953" s="57" t="s">
        <v>6</v>
      </c>
      <c r="F953" s="57" t="s">
        <v>198</v>
      </c>
      <c r="G953" s="70">
        <f>IF(F953="I",IFERROR(VLOOKUP(C953,'BG 092021'!B:D,3,FALSE),0),0)</f>
        <v>0</v>
      </c>
      <c r="H953" s="58"/>
      <c r="I953" s="58">
        <f>IF(F953="I",IFERROR(VLOOKUP(C953,'BG 092021'!B:F,5,FALSE),0),0)</f>
        <v>0</v>
      </c>
      <c r="J953" s="58"/>
      <c r="K953" s="70">
        <v>0</v>
      </c>
      <c r="L953" s="58"/>
      <c r="M953" s="58">
        <v>0</v>
      </c>
      <c r="N953" s="58"/>
      <c r="O953" s="70"/>
      <c r="P953" s="58"/>
      <c r="Q953" s="58"/>
      <c r="R953" s="58"/>
    </row>
    <row r="954" spans="1:18" ht="12" customHeight="1">
      <c r="A954" s="511" t="s">
        <v>133</v>
      </c>
      <c r="B954" s="511"/>
      <c r="C954" s="524">
        <v>42201</v>
      </c>
      <c r="D954" s="511" t="s">
        <v>390</v>
      </c>
      <c r="E954" s="57" t="s">
        <v>6</v>
      </c>
      <c r="F954" s="57" t="s">
        <v>198</v>
      </c>
      <c r="G954" s="70">
        <f>IF(F954="I",IFERROR(VLOOKUP(C954,'BG 092021'!B:D,3,FALSE),0),0)</f>
        <v>0</v>
      </c>
      <c r="H954" s="58"/>
      <c r="I954" s="58">
        <f>IF(F954="I",IFERROR(VLOOKUP(C954,'BG 092021'!B:F,5,FALSE),0),0)</f>
        <v>0</v>
      </c>
      <c r="J954" s="58"/>
      <c r="K954" s="70">
        <v>0</v>
      </c>
      <c r="L954" s="58"/>
      <c r="M954" s="58">
        <v>0</v>
      </c>
      <c r="N954" s="58"/>
      <c r="O954" s="70"/>
      <c r="P954" s="58"/>
      <c r="Q954" s="58"/>
      <c r="R954" s="58"/>
    </row>
    <row r="955" spans="1:18" ht="12" customHeight="1">
      <c r="A955" s="511" t="s">
        <v>133</v>
      </c>
      <c r="B955" s="511"/>
      <c r="C955" s="524">
        <v>422011</v>
      </c>
      <c r="D955" s="511" t="s">
        <v>390</v>
      </c>
      <c r="E955" s="57" t="s">
        <v>6</v>
      </c>
      <c r="F955" s="57" t="s">
        <v>198</v>
      </c>
      <c r="G955" s="70">
        <f>IF(F955="I",IFERROR(VLOOKUP(C955,'BG 092021'!B:D,3,FALSE),0),0)</f>
        <v>0</v>
      </c>
      <c r="H955" s="58"/>
      <c r="I955" s="58">
        <f>IF(F955="I",IFERROR(VLOOKUP(C955,'BG 092021'!B:F,5,FALSE),0),0)</f>
        <v>0</v>
      </c>
      <c r="J955" s="58"/>
      <c r="K955" s="70">
        <v>0</v>
      </c>
      <c r="L955" s="58"/>
      <c r="M955" s="58">
        <v>0</v>
      </c>
      <c r="N955" s="58"/>
      <c r="O955" s="70"/>
      <c r="P955" s="58"/>
      <c r="Q955" s="58"/>
      <c r="R955" s="58"/>
    </row>
    <row r="956" spans="1:18" ht="12" customHeight="1">
      <c r="A956" s="511" t="s">
        <v>133</v>
      </c>
      <c r="B956" s="511"/>
      <c r="C956" s="524">
        <v>4220111</v>
      </c>
      <c r="D956" s="511" t="s">
        <v>390</v>
      </c>
      <c r="E956" s="57" t="s">
        <v>6</v>
      </c>
      <c r="F956" s="57" t="s">
        <v>198</v>
      </c>
      <c r="G956" s="70">
        <f>IF(F956="I",IFERROR(VLOOKUP(C956,'BG 092021'!B:D,3,FALSE),0),0)</f>
        <v>0</v>
      </c>
      <c r="H956" s="58"/>
      <c r="I956" s="58">
        <f>IF(F956="I",IFERROR(VLOOKUP(C956,'BG 092021'!B:F,5,FALSE),0),0)</f>
        <v>0</v>
      </c>
      <c r="J956" s="58"/>
      <c r="K956" s="70">
        <v>0</v>
      </c>
      <c r="L956" s="58"/>
      <c r="M956" s="58">
        <v>0</v>
      </c>
      <c r="N956" s="58"/>
      <c r="O956" s="70"/>
      <c r="P956" s="58"/>
      <c r="Q956" s="58"/>
      <c r="R956" s="58"/>
    </row>
    <row r="957" spans="1:18" ht="12" customHeight="1">
      <c r="A957" s="511" t="s">
        <v>133</v>
      </c>
      <c r="B957" s="511"/>
      <c r="C957" s="524">
        <v>42201111</v>
      </c>
      <c r="D957" s="511" t="s">
        <v>390</v>
      </c>
      <c r="E957" s="57" t="s">
        <v>6</v>
      </c>
      <c r="F957" s="57" t="s">
        <v>198</v>
      </c>
      <c r="G957" s="70">
        <f>IF(F957="I",IFERROR(VLOOKUP(C957,'BG 092021'!B:D,3,FALSE),0),0)</f>
        <v>0</v>
      </c>
      <c r="H957" s="58"/>
      <c r="I957" s="58">
        <f>IF(F957="I",IFERROR(VLOOKUP(C957,'BG 092021'!B:F,5,FALSE),0),0)</f>
        <v>0</v>
      </c>
      <c r="J957" s="58"/>
      <c r="K957" s="70">
        <v>0</v>
      </c>
      <c r="L957" s="58"/>
      <c r="M957" s="58">
        <v>0</v>
      </c>
      <c r="N957" s="58"/>
      <c r="O957" s="70"/>
      <c r="P957" s="58"/>
      <c r="Q957" s="58"/>
      <c r="R957" s="58"/>
    </row>
    <row r="958" spans="1:18" ht="12" customHeight="1">
      <c r="A958" s="511" t="s">
        <v>133</v>
      </c>
      <c r="B958" s="511" t="s">
        <v>156</v>
      </c>
      <c r="C958" s="524">
        <v>4220111101</v>
      </c>
      <c r="D958" s="511" t="s">
        <v>332</v>
      </c>
      <c r="E958" s="57" t="s">
        <v>6</v>
      </c>
      <c r="F958" s="57" t="s">
        <v>199</v>
      </c>
      <c r="G958" s="70">
        <f>IF(F958="I",IFERROR(VLOOKUP(C958,'BG 092021'!B:D,3,FALSE),0),0)</f>
        <v>798690601</v>
      </c>
      <c r="H958" s="58"/>
      <c r="I958" s="58">
        <f>IF(F958="I",IFERROR(VLOOKUP(C958,'BG 092021'!B:F,5,FALSE),0),0)</f>
        <v>1257629.1000000001</v>
      </c>
      <c r="J958" s="58"/>
      <c r="K958" s="70">
        <v>707252093</v>
      </c>
      <c r="L958" s="58"/>
      <c r="M958" s="58">
        <v>258660.54</v>
      </c>
      <c r="N958" s="58"/>
      <c r="O958" s="70"/>
      <c r="P958" s="58"/>
      <c r="Q958" s="58"/>
      <c r="R958" s="58"/>
    </row>
    <row r="959" spans="1:18" ht="12" customHeight="1">
      <c r="A959" s="511" t="s">
        <v>133</v>
      </c>
      <c r="B959" s="511" t="s">
        <v>156</v>
      </c>
      <c r="C959" s="524">
        <v>4220111102</v>
      </c>
      <c r="D959" s="511" t="s">
        <v>333</v>
      </c>
      <c r="E959" s="57" t="s">
        <v>6</v>
      </c>
      <c r="F959" s="57" t="s">
        <v>199</v>
      </c>
      <c r="G959" s="70">
        <f>IF(F959="I",IFERROR(VLOOKUP(C959,'BG 092021'!B:D,3,FALSE),0),0)</f>
        <v>122520490</v>
      </c>
      <c r="H959" s="58"/>
      <c r="I959" s="58">
        <f>IF(F959="I",IFERROR(VLOOKUP(C959,'BG 092021'!B:F,5,FALSE),0),0)</f>
        <v>148904.07999999999</v>
      </c>
      <c r="J959" s="58"/>
      <c r="K959" s="70">
        <v>38066652</v>
      </c>
      <c r="L959" s="58"/>
      <c r="M959" s="58">
        <v>15591.5</v>
      </c>
      <c r="N959" s="58"/>
      <c r="O959" s="70"/>
      <c r="P959" s="58"/>
      <c r="Q959" s="58"/>
      <c r="R959" s="58"/>
    </row>
    <row r="960" spans="1:18" ht="12" customHeight="1">
      <c r="A960" s="511" t="s">
        <v>133</v>
      </c>
      <c r="B960" s="511"/>
      <c r="C960" s="524">
        <v>4610111101</v>
      </c>
      <c r="D960" s="511" t="s">
        <v>113</v>
      </c>
      <c r="E960" s="57" t="s">
        <v>6</v>
      </c>
      <c r="F960" s="57" t="s">
        <v>199</v>
      </c>
      <c r="G960" s="70">
        <f>IF(F960="I",IFERROR(VLOOKUP(C960,'BG 092021'!B:D,3,FALSE),0),0)</f>
        <v>0</v>
      </c>
      <c r="H960" s="58"/>
      <c r="I960" s="58">
        <f>IF(F960="I",IFERROR(VLOOKUP(C960,'BG 092021'!B:F,5,FALSE),0),0)</f>
        <v>0</v>
      </c>
      <c r="J960" s="58"/>
      <c r="K960" s="70">
        <v>0</v>
      </c>
      <c r="L960" s="58"/>
      <c r="M960" s="58">
        <v>0</v>
      </c>
      <c r="N960" s="58"/>
      <c r="O960" s="70"/>
      <c r="P960" s="58"/>
      <c r="Q960" s="58"/>
      <c r="R960" s="58"/>
    </row>
    <row r="961" spans="1:18" ht="12" customHeight="1">
      <c r="A961" s="511" t="s">
        <v>133</v>
      </c>
      <c r="B961" s="511"/>
      <c r="C961" s="524">
        <v>4610111102</v>
      </c>
      <c r="D961" s="511" t="s">
        <v>839</v>
      </c>
      <c r="E961" s="57" t="s">
        <v>6</v>
      </c>
      <c r="F961" s="57" t="s">
        <v>199</v>
      </c>
      <c r="G961" s="70">
        <f>IF(F961="I",IFERROR(VLOOKUP(C961,'BG 092021'!B:D,3,FALSE),0),0)</f>
        <v>0</v>
      </c>
      <c r="H961" s="58"/>
      <c r="I961" s="58">
        <f>IF(F961="I",IFERROR(VLOOKUP(C961,'BG 092021'!B:F,5,FALSE),0),0)</f>
        <v>0</v>
      </c>
      <c r="J961" s="58"/>
      <c r="K961" s="70">
        <v>0</v>
      </c>
      <c r="L961" s="58"/>
      <c r="M961" s="58">
        <v>0</v>
      </c>
      <c r="N961" s="58"/>
      <c r="O961" s="70"/>
      <c r="P961" s="58"/>
      <c r="Q961" s="58"/>
      <c r="R961" s="58"/>
    </row>
    <row r="962" spans="1:18" ht="12" customHeight="1">
      <c r="A962" s="511" t="s">
        <v>133</v>
      </c>
      <c r="B962" s="511"/>
      <c r="C962" s="524">
        <v>4610111103</v>
      </c>
      <c r="D962" s="511" t="s">
        <v>840</v>
      </c>
      <c r="E962" s="57" t="s">
        <v>6</v>
      </c>
      <c r="F962" s="57" t="s">
        <v>199</v>
      </c>
      <c r="G962" s="70">
        <f>IF(F962="I",IFERROR(VLOOKUP(C962,'BG 092021'!B:D,3,FALSE),0),0)</f>
        <v>0</v>
      </c>
      <c r="H962" s="58"/>
      <c r="I962" s="58">
        <f>IF(F962="I",IFERROR(VLOOKUP(C962,'BG 092021'!B:F,5,FALSE),0),0)</f>
        <v>0</v>
      </c>
      <c r="J962" s="58"/>
      <c r="K962" s="70">
        <v>0</v>
      </c>
      <c r="L962" s="58"/>
      <c r="M962" s="58">
        <v>0</v>
      </c>
      <c r="N962" s="58"/>
      <c r="O962" s="70"/>
      <c r="P962" s="58"/>
      <c r="Q962" s="58"/>
      <c r="R962" s="58"/>
    </row>
    <row r="963" spans="1:18" ht="12" customHeight="1">
      <c r="A963" s="511" t="s">
        <v>133</v>
      </c>
      <c r="B963" s="511"/>
      <c r="C963" s="524">
        <v>4610111104</v>
      </c>
      <c r="D963" s="511" t="s">
        <v>841</v>
      </c>
      <c r="E963" s="57" t="s">
        <v>6</v>
      </c>
      <c r="F963" s="57" t="s">
        <v>199</v>
      </c>
      <c r="G963" s="70">
        <f>IF(F963="I",IFERROR(VLOOKUP(C963,'BG 092021'!B:D,3,FALSE),0),0)</f>
        <v>0</v>
      </c>
      <c r="H963" s="58"/>
      <c r="I963" s="58">
        <f>IF(F963="I",IFERROR(VLOOKUP(C963,'BG 092021'!B:F,5,FALSE),0),0)</f>
        <v>0</v>
      </c>
      <c r="J963" s="58"/>
      <c r="K963" s="70">
        <v>0</v>
      </c>
      <c r="L963" s="58"/>
      <c r="M963" s="58">
        <v>0</v>
      </c>
      <c r="N963" s="58"/>
      <c r="O963" s="70"/>
      <c r="P963" s="58"/>
      <c r="Q963" s="58"/>
      <c r="R963" s="58"/>
    </row>
    <row r="964" spans="1:18" ht="12" customHeight="1">
      <c r="A964" s="511" t="s">
        <v>133</v>
      </c>
      <c r="B964" s="511"/>
      <c r="C964" s="524">
        <v>48</v>
      </c>
      <c r="D964" s="511" t="s">
        <v>391</v>
      </c>
      <c r="E964" s="57" t="s">
        <v>6</v>
      </c>
      <c r="F964" s="57" t="s">
        <v>198</v>
      </c>
      <c r="G964" s="70">
        <f>IF(F964="I",IFERROR(VLOOKUP(C964,'BG 092021'!B:D,3,FALSE),0),0)</f>
        <v>0</v>
      </c>
      <c r="H964" s="58"/>
      <c r="I964" s="58">
        <f>IF(F964="I",IFERROR(VLOOKUP(C964,'BG 092021'!B:F,5,FALSE),0),0)</f>
        <v>0</v>
      </c>
      <c r="J964" s="58"/>
      <c r="K964" s="70">
        <v>0</v>
      </c>
      <c r="L964" s="58"/>
      <c r="M964" s="58">
        <v>0</v>
      </c>
      <c r="N964" s="58"/>
      <c r="O964" s="70"/>
      <c r="P964" s="58"/>
      <c r="Q964" s="58"/>
      <c r="R964" s="58"/>
    </row>
    <row r="965" spans="1:18" ht="12" customHeight="1">
      <c r="A965" s="511" t="s">
        <v>133</v>
      </c>
      <c r="B965" s="511"/>
      <c r="C965" s="524">
        <v>481</v>
      </c>
      <c r="D965" s="511" t="s">
        <v>392</v>
      </c>
      <c r="E965" s="57" t="s">
        <v>6</v>
      </c>
      <c r="F965" s="57" t="s">
        <v>198</v>
      </c>
      <c r="G965" s="70">
        <f>IF(F965="I",IFERROR(VLOOKUP(C965,'BG 092021'!B:D,3,FALSE),0),0)</f>
        <v>0</v>
      </c>
      <c r="H965" s="58"/>
      <c r="I965" s="58">
        <f>IF(F965="I",IFERROR(VLOOKUP(C965,'BG 092021'!B:F,5,FALSE),0),0)</f>
        <v>0</v>
      </c>
      <c r="J965" s="58"/>
      <c r="K965" s="70">
        <v>0</v>
      </c>
      <c r="L965" s="58"/>
      <c r="M965" s="58">
        <v>0</v>
      </c>
      <c r="N965" s="58"/>
      <c r="O965" s="70"/>
      <c r="P965" s="58"/>
      <c r="Q965" s="58"/>
      <c r="R965" s="58"/>
    </row>
    <row r="966" spans="1:18" ht="12" customHeight="1">
      <c r="A966" s="511" t="s">
        <v>133</v>
      </c>
      <c r="B966" s="511"/>
      <c r="C966" s="524">
        <v>48101</v>
      </c>
      <c r="D966" s="511" t="s">
        <v>392</v>
      </c>
      <c r="E966" s="57" t="s">
        <v>6</v>
      </c>
      <c r="F966" s="57" t="s">
        <v>198</v>
      </c>
      <c r="G966" s="70">
        <f>IF(F966="I",IFERROR(VLOOKUP(C966,'BG 092021'!B:D,3,FALSE),0),0)</f>
        <v>0</v>
      </c>
      <c r="H966" s="58"/>
      <c r="I966" s="58">
        <f>IF(F966="I",IFERROR(VLOOKUP(C966,'BG 092021'!B:F,5,FALSE),0),0)</f>
        <v>0</v>
      </c>
      <c r="J966" s="58"/>
      <c r="K966" s="70">
        <v>0</v>
      </c>
      <c r="L966" s="58"/>
      <c r="M966" s="58">
        <v>0</v>
      </c>
      <c r="N966" s="58"/>
      <c r="O966" s="70"/>
      <c r="P966" s="58"/>
      <c r="Q966" s="58"/>
      <c r="R966" s="58"/>
    </row>
    <row r="967" spans="1:18" ht="12" customHeight="1">
      <c r="A967" s="511" t="s">
        <v>133</v>
      </c>
      <c r="B967" s="511"/>
      <c r="C967" s="524">
        <v>481011</v>
      </c>
      <c r="D967" s="511" t="s">
        <v>392</v>
      </c>
      <c r="E967" s="57" t="s">
        <v>6</v>
      </c>
      <c r="F967" s="57" t="s">
        <v>198</v>
      </c>
      <c r="G967" s="70">
        <f>IF(F967="I",IFERROR(VLOOKUP(C967,'BG 092021'!B:D,3,FALSE),0),0)</f>
        <v>0</v>
      </c>
      <c r="H967" s="58"/>
      <c r="I967" s="58">
        <f>IF(F967="I",IFERROR(VLOOKUP(C967,'BG 092021'!B:F,5,FALSE),0),0)</f>
        <v>0</v>
      </c>
      <c r="J967" s="58"/>
      <c r="K967" s="70">
        <v>0</v>
      </c>
      <c r="L967" s="58"/>
      <c r="M967" s="58">
        <v>0</v>
      </c>
      <c r="N967" s="58"/>
      <c r="O967" s="70"/>
      <c r="P967" s="58"/>
      <c r="Q967" s="58"/>
      <c r="R967" s="58"/>
    </row>
    <row r="968" spans="1:18" ht="12" customHeight="1">
      <c r="A968" s="511" t="s">
        <v>133</v>
      </c>
      <c r="B968" s="511"/>
      <c r="C968" s="524">
        <v>4810111</v>
      </c>
      <c r="D968" s="511" t="s">
        <v>392</v>
      </c>
      <c r="E968" s="57" t="s">
        <v>6</v>
      </c>
      <c r="F968" s="57" t="s">
        <v>198</v>
      </c>
      <c r="G968" s="70">
        <f>IF(F968="I",IFERROR(VLOOKUP(C968,'BG 092021'!B:D,3,FALSE),0),0)</f>
        <v>0</v>
      </c>
      <c r="H968" s="58"/>
      <c r="I968" s="58">
        <f>IF(F968="I",IFERROR(VLOOKUP(C968,'BG 092021'!B:F,5,FALSE),0),0)</f>
        <v>0</v>
      </c>
      <c r="J968" s="58"/>
      <c r="K968" s="70">
        <v>0</v>
      </c>
      <c r="L968" s="58"/>
      <c r="M968" s="58">
        <v>0</v>
      </c>
      <c r="N968" s="58"/>
      <c r="O968" s="70"/>
      <c r="P968" s="58"/>
      <c r="Q968" s="58"/>
      <c r="R968" s="58"/>
    </row>
    <row r="969" spans="1:18" ht="12" customHeight="1">
      <c r="A969" s="511" t="s">
        <v>133</v>
      </c>
      <c r="B969" s="511"/>
      <c r="C969" s="524">
        <v>48101111</v>
      </c>
      <c r="D969" s="511" t="s">
        <v>392</v>
      </c>
      <c r="E969" s="57" t="s">
        <v>6</v>
      </c>
      <c r="F969" s="57" t="s">
        <v>198</v>
      </c>
      <c r="G969" s="70">
        <f>IF(F969="I",IFERROR(VLOOKUP(C969,'BG 092021'!B:D,3,FALSE),0),0)</f>
        <v>0</v>
      </c>
      <c r="H969" s="58"/>
      <c r="I969" s="58">
        <f>IF(F969="I",IFERROR(VLOOKUP(C969,'BG 092021'!B:F,5,FALSE),0),0)</f>
        <v>0</v>
      </c>
      <c r="J969" s="58"/>
      <c r="K969" s="70">
        <v>0</v>
      </c>
      <c r="L969" s="58"/>
      <c r="M969" s="58">
        <v>0</v>
      </c>
      <c r="N969" s="58"/>
      <c r="O969" s="70"/>
      <c r="P969" s="58"/>
      <c r="Q969" s="58"/>
      <c r="R969" s="58"/>
    </row>
    <row r="970" spans="1:18" ht="12" customHeight="1">
      <c r="A970" s="511" t="s">
        <v>133</v>
      </c>
      <c r="B970" s="511"/>
      <c r="C970" s="524">
        <v>4810111101</v>
      </c>
      <c r="D970" s="511" t="s">
        <v>134</v>
      </c>
      <c r="E970" s="57" t="s">
        <v>6</v>
      </c>
      <c r="F970" s="57" t="s">
        <v>199</v>
      </c>
      <c r="G970" s="70">
        <f>IF(F970="I",IFERROR(VLOOKUP(C970,'BG 092021'!B:D,3,FALSE),0),0)</f>
        <v>0</v>
      </c>
      <c r="H970" s="58"/>
      <c r="I970" s="58">
        <f>IF(F970="I",IFERROR(VLOOKUP(C970,'BG 092021'!B:F,5,FALSE),0),0)</f>
        <v>0</v>
      </c>
      <c r="J970" s="58"/>
      <c r="K970" s="70">
        <v>0</v>
      </c>
      <c r="L970" s="58"/>
      <c r="M970" s="58">
        <v>0</v>
      </c>
      <c r="N970" s="58"/>
      <c r="O970" s="70"/>
      <c r="P970" s="58"/>
      <c r="Q970" s="58"/>
      <c r="R970" s="58"/>
    </row>
    <row r="971" spans="1:18" ht="12" customHeight="1">
      <c r="A971" s="511" t="s">
        <v>133</v>
      </c>
      <c r="B971" s="511" t="s">
        <v>127</v>
      </c>
      <c r="C971" s="524">
        <v>4810111102</v>
      </c>
      <c r="D971" s="511" t="s">
        <v>334</v>
      </c>
      <c r="E971" s="57" t="s">
        <v>6</v>
      </c>
      <c r="F971" s="57" t="s">
        <v>199</v>
      </c>
      <c r="G971" s="70">
        <f>IF(F971="I",IFERROR(VLOOKUP(C971,'BG 092021'!B:D,3,FALSE),0),0)</f>
        <v>9122</v>
      </c>
      <c r="H971" s="58"/>
      <c r="I971" s="58">
        <f>IF(F971="I",IFERROR(VLOOKUP(C971,'BG 092021'!B:F,5,FALSE),0),0)</f>
        <v>4.68</v>
      </c>
      <c r="J971" s="58"/>
      <c r="K971" s="70">
        <v>3425</v>
      </c>
      <c r="L971" s="58"/>
      <c r="M971" s="58">
        <v>0.49</v>
      </c>
      <c r="N971" s="58"/>
      <c r="O971" s="70"/>
      <c r="P971" s="58"/>
      <c r="Q971" s="58"/>
      <c r="R971" s="58"/>
    </row>
    <row r="972" spans="1:18" ht="12" customHeight="1">
      <c r="A972" s="511" t="s">
        <v>133</v>
      </c>
      <c r="B972" s="511" t="s">
        <v>1088</v>
      </c>
      <c r="C972" s="524">
        <v>4810111103</v>
      </c>
      <c r="D972" s="511" t="s">
        <v>842</v>
      </c>
      <c r="E972" s="57" t="s">
        <v>6</v>
      </c>
      <c r="F972" s="57" t="s">
        <v>199</v>
      </c>
      <c r="G972" s="70">
        <f>IF(F972="I",IFERROR(VLOOKUP(C972,'BG 092021'!B:D,3,FALSE),0),0)</f>
        <v>3628806</v>
      </c>
      <c r="H972" s="58"/>
      <c r="I972" s="58">
        <f>IF(F972="I",IFERROR(VLOOKUP(C972,'BG 092021'!B:F,5,FALSE),0),0)</f>
        <v>525.58999999999992</v>
      </c>
      <c r="J972" s="58"/>
      <c r="K972" s="70">
        <v>0</v>
      </c>
      <c r="L972" s="58"/>
      <c r="M972" s="58">
        <v>0</v>
      </c>
      <c r="N972" s="58"/>
      <c r="O972" s="70"/>
      <c r="P972" s="58"/>
      <c r="Q972" s="58"/>
      <c r="R972" s="58"/>
    </row>
    <row r="973" spans="1:18" ht="12" customHeight="1">
      <c r="A973" s="511" t="s">
        <v>133</v>
      </c>
      <c r="B973" s="511"/>
      <c r="C973" s="524">
        <v>4810111104</v>
      </c>
      <c r="D973" s="511" t="s">
        <v>843</v>
      </c>
      <c r="E973" s="57" t="s">
        <v>6</v>
      </c>
      <c r="F973" s="57" t="s">
        <v>199</v>
      </c>
      <c r="G973" s="70">
        <f>IF(F973="I",IFERROR(VLOOKUP(C973,'BG 092021'!B:D,3,FALSE),0),0)</f>
        <v>0</v>
      </c>
      <c r="H973" s="58"/>
      <c r="I973" s="58">
        <f>IF(F973="I",IFERROR(VLOOKUP(C973,'BG 092021'!B:F,5,FALSE),0),0)</f>
        <v>0</v>
      </c>
      <c r="J973" s="58"/>
      <c r="K973" s="70">
        <v>0</v>
      </c>
      <c r="L973" s="58"/>
      <c r="M973" s="58">
        <v>0</v>
      </c>
      <c r="N973" s="58"/>
      <c r="O973" s="70"/>
      <c r="P973" s="58"/>
      <c r="Q973" s="58"/>
      <c r="R973" s="58"/>
    </row>
    <row r="974" spans="1:18" ht="12" customHeight="1">
      <c r="A974" s="511" t="s">
        <v>133</v>
      </c>
      <c r="B974" s="511"/>
      <c r="C974" s="524">
        <v>4810111105</v>
      </c>
      <c r="D974" s="511" t="s">
        <v>844</v>
      </c>
      <c r="E974" s="57" t="s">
        <v>6</v>
      </c>
      <c r="F974" s="57" t="s">
        <v>199</v>
      </c>
      <c r="G974" s="70">
        <f>IF(F974="I",IFERROR(VLOOKUP(C974,'BG 092021'!B:D,3,FALSE),0),0)</f>
        <v>0</v>
      </c>
      <c r="H974" s="58"/>
      <c r="I974" s="58">
        <f>IF(F974="I",IFERROR(VLOOKUP(C974,'BG 092021'!B:F,5,FALSE),0),0)</f>
        <v>0</v>
      </c>
      <c r="J974" s="58"/>
      <c r="K974" s="70">
        <v>0</v>
      </c>
      <c r="L974" s="58"/>
      <c r="M974" s="58">
        <v>0</v>
      </c>
      <c r="N974" s="58"/>
      <c r="O974" s="70"/>
      <c r="P974" s="58"/>
      <c r="Q974" s="58"/>
      <c r="R974" s="58"/>
    </row>
    <row r="975" spans="1:18" ht="12" customHeight="1">
      <c r="A975" s="511" t="s">
        <v>151</v>
      </c>
      <c r="B975" s="511"/>
      <c r="C975" s="524">
        <v>5</v>
      </c>
      <c r="D975" s="511" t="s">
        <v>151</v>
      </c>
      <c r="E975" s="57" t="s">
        <v>6</v>
      </c>
      <c r="F975" s="57" t="s">
        <v>198</v>
      </c>
      <c r="G975" s="70">
        <f>IF(F975="I",IFERROR(VLOOKUP(C975,'BG 092021'!B:D,3,FALSE),0),0)</f>
        <v>0</v>
      </c>
      <c r="H975" s="58"/>
      <c r="I975" s="58">
        <f>IF(F975="I",IFERROR(VLOOKUP(C975,'BG 092021'!B:F,5,FALSE),0),0)</f>
        <v>0</v>
      </c>
      <c r="J975" s="58"/>
      <c r="K975" s="70">
        <v>0</v>
      </c>
      <c r="L975" s="58"/>
      <c r="M975" s="58">
        <v>0</v>
      </c>
      <c r="N975" s="58"/>
      <c r="O975" s="70"/>
      <c r="P975" s="58"/>
      <c r="Q975" s="58"/>
      <c r="R975" s="58"/>
    </row>
    <row r="976" spans="1:18" ht="12" customHeight="1">
      <c r="A976" s="511" t="s">
        <v>151</v>
      </c>
      <c r="B976" s="511"/>
      <c r="C976" s="524">
        <v>51</v>
      </c>
      <c r="D976" s="511" t="s">
        <v>393</v>
      </c>
      <c r="E976" s="57" t="s">
        <v>6</v>
      </c>
      <c r="F976" s="57" t="s">
        <v>198</v>
      </c>
      <c r="G976" s="70">
        <f>IF(F976="I",IFERROR(VLOOKUP(C976,'BG 092021'!B:D,3,FALSE),0),0)</f>
        <v>0</v>
      </c>
      <c r="H976" s="58"/>
      <c r="I976" s="58">
        <f>IF(F976="I",IFERROR(VLOOKUP(C976,'BG 092021'!B:F,5,FALSE),0),0)</f>
        <v>0</v>
      </c>
      <c r="J976" s="58"/>
      <c r="K976" s="70">
        <v>0</v>
      </c>
      <c r="L976" s="58"/>
      <c r="M976" s="58">
        <v>0</v>
      </c>
      <c r="N976" s="58"/>
      <c r="O976" s="70"/>
      <c r="P976" s="58"/>
      <c r="Q976" s="58"/>
      <c r="R976" s="58"/>
    </row>
    <row r="977" spans="1:18" ht="12" customHeight="1">
      <c r="A977" s="511" t="s">
        <v>151</v>
      </c>
      <c r="B977" s="511"/>
      <c r="C977" s="524">
        <v>511</v>
      </c>
      <c r="D977" s="511" t="s">
        <v>394</v>
      </c>
      <c r="E977" s="57" t="s">
        <v>6</v>
      </c>
      <c r="F977" s="57" t="s">
        <v>198</v>
      </c>
      <c r="G977" s="70">
        <f>IF(F977="I",IFERROR(VLOOKUP(C977,'BG 092021'!B:D,3,FALSE),0),0)</f>
        <v>0</v>
      </c>
      <c r="H977" s="58"/>
      <c r="I977" s="58">
        <f>IF(F977="I",IFERROR(VLOOKUP(C977,'BG 092021'!B:F,5,FALSE),0),0)</f>
        <v>0</v>
      </c>
      <c r="J977" s="58"/>
      <c r="K977" s="70">
        <v>0</v>
      </c>
      <c r="L977" s="58"/>
      <c r="M977" s="58">
        <v>0</v>
      </c>
      <c r="N977" s="58"/>
      <c r="O977" s="70"/>
      <c r="P977" s="58"/>
      <c r="Q977" s="58"/>
      <c r="R977" s="58"/>
    </row>
    <row r="978" spans="1:18" ht="12" customHeight="1">
      <c r="A978" s="511" t="s">
        <v>151</v>
      </c>
      <c r="B978" s="511"/>
      <c r="C978" s="524">
        <v>51101</v>
      </c>
      <c r="D978" s="511" t="s">
        <v>33</v>
      </c>
      <c r="E978" s="57" t="s">
        <v>6</v>
      </c>
      <c r="F978" s="57" t="s">
        <v>198</v>
      </c>
      <c r="G978" s="70">
        <f>IF(F978="I",IFERROR(VLOOKUP(C978,'BG 092021'!B:D,3,FALSE),0),0)</f>
        <v>0</v>
      </c>
      <c r="H978" s="58"/>
      <c r="I978" s="58">
        <f>IF(F978="I",IFERROR(VLOOKUP(C978,'BG 092021'!B:F,5,FALSE),0),0)</f>
        <v>0</v>
      </c>
      <c r="J978" s="58"/>
      <c r="K978" s="70">
        <v>0</v>
      </c>
      <c r="L978" s="58"/>
      <c r="M978" s="58">
        <v>0</v>
      </c>
      <c r="N978" s="58"/>
      <c r="O978" s="70"/>
      <c r="P978" s="58"/>
      <c r="Q978" s="58"/>
      <c r="R978" s="58"/>
    </row>
    <row r="979" spans="1:18" ht="12" customHeight="1">
      <c r="A979" s="511" t="s">
        <v>151</v>
      </c>
      <c r="B979" s="511"/>
      <c r="C979" s="524">
        <v>511011</v>
      </c>
      <c r="D979" s="511" t="s">
        <v>33</v>
      </c>
      <c r="E979" s="57" t="s">
        <v>6</v>
      </c>
      <c r="F979" s="57" t="s">
        <v>198</v>
      </c>
      <c r="G979" s="70">
        <f>IF(F979="I",IFERROR(VLOOKUP(C979,'BG 092021'!B:D,3,FALSE),0),0)</f>
        <v>0</v>
      </c>
      <c r="H979" s="58"/>
      <c r="I979" s="58">
        <f>IF(F979="I",IFERROR(VLOOKUP(C979,'BG 092021'!B:F,5,FALSE),0),0)</f>
        <v>0</v>
      </c>
      <c r="J979" s="58"/>
      <c r="K979" s="70">
        <v>0</v>
      </c>
      <c r="L979" s="58"/>
      <c r="M979" s="58">
        <v>0</v>
      </c>
      <c r="N979" s="58"/>
      <c r="O979" s="70"/>
      <c r="P979" s="58"/>
      <c r="Q979" s="58"/>
      <c r="R979" s="58"/>
    </row>
    <row r="980" spans="1:18" ht="12" customHeight="1">
      <c r="A980" s="511" t="s">
        <v>151</v>
      </c>
      <c r="B980" s="511"/>
      <c r="C980" s="524">
        <v>5110111</v>
      </c>
      <c r="D980" s="511" t="s">
        <v>33</v>
      </c>
      <c r="E980" s="57" t="s">
        <v>6</v>
      </c>
      <c r="F980" s="57" t="s">
        <v>198</v>
      </c>
      <c r="G980" s="70">
        <f>IF(F980="I",IFERROR(VLOOKUP(C980,'BG 092021'!B:D,3,FALSE),0),0)</f>
        <v>0</v>
      </c>
      <c r="H980" s="58"/>
      <c r="I980" s="58">
        <f>IF(F980="I",IFERROR(VLOOKUP(C980,'BG 092021'!B:F,5,FALSE),0),0)</f>
        <v>0</v>
      </c>
      <c r="J980" s="58"/>
      <c r="K980" s="70">
        <v>0</v>
      </c>
      <c r="L980" s="58"/>
      <c r="M980" s="58">
        <v>0</v>
      </c>
      <c r="N980" s="58"/>
      <c r="O980" s="70"/>
      <c r="P980" s="58"/>
      <c r="Q980" s="58"/>
      <c r="R980" s="58"/>
    </row>
    <row r="981" spans="1:18" ht="12" customHeight="1">
      <c r="A981" s="511" t="s">
        <v>151</v>
      </c>
      <c r="B981" s="511"/>
      <c r="C981" s="524">
        <v>51101111</v>
      </c>
      <c r="D981" s="511" t="s">
        <v>180</v>
      </c>
      <c r="E981" s="57" t="s">
        <v>6</v>
      </c>
      <c r="F981" s="57" t="s">
        <v>198</v>
      </c>
      <c r="G981" s="70">
        <f>IF(F981="I",IFERROR(VLOOKUP(C981,'BG 092021'!B:D,3,FALSE),0),0)</f>
        <v>0</v>
      </c>
      <c r="H981" s="58"/>
      <c r="I981" s="58">
        <f>IF(F981="I",IFERROR(VLOOKUP(C981,'BG 092021'!B:F,5,FALSE),0),0)</f>
        <v>0</v>
      </c>
      <c r="J981" s="58"/>
      <c r="K981" s="70">
        <v>0</v>
      </c>
      <c r="L981" s="58"/>
      <c r="M981" s="58">
        <v>0</v>
      </c>
      <c r="N981" s="58"/>
      <c r="O981" s="70"/>
      <c r="P981" s="58"/>
      <c r="Q981" s="58"/>
      <c r="R981" s="58"/>
    </row>
    <row r="982" spans="1:18" ht="12" customHeight="1">
      <c r="A982" s="511" t="s">
        <v>151</v>
      </c>
      <c r="B982" s="511"/>
      <c r="C982" s="524">
        <v>5110111101</v>
      </c>
      <c r="D982" s="511" t="s">
        <v>845</v>
      </c>
      <c r="E982" s="57" t="s">
        <v>6</v>
      </c>
      <c r="F982" s="57" t="s">
        <v>199</v>
      </c>
      <c r="G982" s="70">
        <f>IF(F982="I",IFERROR(VLOOKUP(C982,'BG 092021'!B:D,3,FALSE),0),0)</f>
        <v>0</v>
      </c>
      <c r="H982" s="58"/>
      <c r="I982" s="58">
        <f>IF(F982="I",IFERROR(VLOOKUP(C982,'BG 092021'!B:F,5,FALSE),0),0)</f>
        <v>0</v>
      </c>
      <c r="J982" s="58"/>
      <c r="K982" s="70">
        <v>0</v>
      </c>
      <c r="L982" s="58"/>
      <c r="M982" s="58">
        <v>0</v>
      </c>
      <c r="N982" s="58"/>
      <c r="O982" s="70"/>
      <c r="P982" s="58"/>
      <c r="Q982" s="58"/>
      <c r="R982" s="58"/>
    </row>
    <row r="983" spans="1:18" ht="12" customHeight="1">
      <c r="A983" s="511" t="s">
        <v>151</v>
      </c>
      <c r="B983" s="511"/>
      <c r="C983" s="524">
        <v>5110111102</v>
      </c>
      <c r="D983" s="511" t="s">
        <v>180</v>
      </c>
      <c r="E983" s="57" t="s">
        <v>6</v>
      </c>
      <c r="F983" s="57" t="s">
        <v>199</v>
      </c>
      <c r="G983" s="70">
        <f>IF(F983="I",IFERROR(VLOOKUP(C983,'BG 092021'!B:D,3,FALSE),0),0)</f>
        <v>0</v>
      </c>
      <c r="H983" s="58"/>
      <c r="I983" s="58">
        <f>IF(F983="I",IFERROR(VLOOKUP(C983,'BG 092021'!B:F,5,FALSE),0),0)</f>
        <v>0</v>
      </c>
      <c r="J983" s="58"/>
      <c r="K983" s="70">
        <v>0</v>
      </c>
      <c r="L983" s="58"/>
      <c r="M983" s="58">
        <v>0</v>
      </c>
      <c r="N983" s="58"/>
      <c r="O983" s="70"/>
      <c r="P983" s="58"/>
      <c r="Q983" s="58"/>
      <c r="R983" s="58"/>
    </row>
    <row r="984" spans="1:18" ht="12" customHeight="1">
      <c r="A984" s="511" t="s">
        <v>151</v>
      </c>
      <c r="B984" s="511"/>
      <c r="C984" s="524">
        <v>51101112</v>
      </c>
      <c r="D984" s="511" t="s">
        <v>395</v>
      </c>
      <c r="E984" s="57" t="s">
        <v>6</v>
      </c>
      <c r="F984" s="57" t="s">
        <v>198</v>
      </c>
      <c r="G984" s="70">
        <f>IF(F984="I",IFERROR(VLOOKUP(C984,'BG 092021'!B:D,3,FALSE),0),0)</f>
        <v>0</v>
      </c>
      <c r="H984" s="58"/>
      <c r="I984" s="58">
        <f>IF(F984="I",IFERROR(VLOOKUP(C984,'BG 092021'!B:F,5,FALSE),0),0)</f>
        <v>0</v>
      </c>
      <c r="J984" s="58"/>
      <c r="K984" s="70">
        <v>0</v>
      </c>
      <c r="L984" s="58"/>
      <c r="M984" s="58">
        <v>0</v>
      </c>
      <c r="N984" s="58"/>
      <c r="O984" s="70"/>
      <c r="P984" s="58"/>
      <c r="Q984" s="58"/>
      <c r="R984" s="58"/>
    </row>
    <row r="985" spans="1:18" ht="12" customHeight="1">
      <c r="A985" s="511" t="s">
        <v>151</v>
      </c>
      <c r="B985" s="511"/>
      <c r="C985" s="524">
        <v>5110111201</v>
      </c>
      <c r="D985" s="511" t="s">
        <v>335</v>
      </c>
      <c r="E985" s="57" t="s">
        <v>6</v>
      </c>
      <c r="F985" s="57" t="s">
        <v>199</v>
      </c>
      <c r="G985" s="70">
        <f>IF(F985="I",IFERROR(VLOOKUP(C985,'BG 092021'!B:D,3,FALSE),0),0)</f>
        <v>0</v>
      </c>
      <c r="H985" s="58"/>
      <c r="I985" s="58">
        <f>IF(F985="I",IFERROR(VLOOKUP(C985,'BG 092021'!B:F,5,FALSE),0),0)</f>
        <v>0</v>
      </c>
      <c r="J985" s="58"/>
      <c r="K985" s="70">
        <v>0</v>
      </c>
      <c r="L985" s="58"/>
      <c r="M985" s="58">
        <v>0</v>
      </c>
      <c r="N985" s="58"/>
      <c r="O985" s="70"/>
      <c r="P985" s="58"/>
      <c r="Q985" s="58"/>
      <c r="R985" s="58"/>
    </row>
    <row r="986" spans="1:18" ht="12" customHeight="1">
      <c r="A986" s="511" t="s">
        <v>151</v>
      </c>
      <c r="B986" s="511" t="s">
        <v>33</v>
      </c>
      <c r="C986" s="524">
        <v>5110111202</v>
      </c>
      <c r="D986" s="511" t="s">
        <v>335</v>
      </c>
      <c r="E986" s="57" t="s">
        <v>147</v>
      </c>
      <c r="F986" s="57" t="s">
        <v>199</v>
      </c>
      <c r="G986" s="70">
        <f>IF(F986="I",IFERROR(VLOOKUP(C986,'BG 092021'!B:D,3,FALSE),0),0)</f>
        <v>0</v>
      </c>
      <c r="H986" s="58"/>
      <c r="I986" s="58">
        <f>IF(F986="I",IFERROR(VLOOKUP(C986,'BG 092021'!B:F,5,FALSE),0),0)</f>
        <v>0</v>
      </c>
      <c r="J986" s="58"/>
      <c r="K986" s="70">
        <v>720036032</v>
      </c>
      <c r="L986" s="58"/>
      <c r="M986" s="58">
        <v>103536.91</v>
      </c>
      <c r="N986" s="58"/>
      <c r="O986" s="70"/>
      <c r="P986" s="58"/>
      <c r="Q986" s="58"/>
      <c r="R986" s="58"/>
    </row>
    <row r="987" spans="1:18" ht="12" customHeight="1">
      <c r="A987" s="511" t="s">
        <v>151</v>
      </c>
      <c r="B987" s="511"/>
      <c r="C987" s="524">
        <v>51101113</v>
      </c>
      <c r="D987" s="511" t="s">
        <v>1156</v>
      </c>
      <c r="E987" s="57" t="s">
        <v>6</v>
      </c>
      <c r="F987" s="57" t="s">
        <v>198</v>
      </c>
      <c r="G987" s="70">
        <f>IF(F987="I",IFERROR(VLOOKUP(C987,'BG 092021'!B:D,3,FALSE),0),0)</f>
        <v>0</v>
      </c>
      <c r="H987" s="58"/>
      <c r="I987" s="58">
        <f>IF(F987="I",IFERROR(VLOOKUP(C987,'BG 092021'!B:F,5,FALSE),0),0)</f>
        <v>0</v>
      </c>
      <c r="J987" s="58"/>
      <c r="K987" s="70">
        <v>0</v>
      </c>
      <c r="L987" s="58"/>
      <c r="M987" s="58">
        <v>0</v>
      </c>
      <c r="N987" s="58"/>
      <c r="O987" s="70"/>
      <c r="P987" s="58"/>
      <c r="Q987" s="58"/>
      <c r="R987" s="58"/>
    </row>
    <row r="988" spans="1:18" ht="12" customHeight="1">
      <c r="A988" s="511" t="s">
        <v>151</v>
      </c>
      <c r="B988" s="511" t="s">
        <v>33</v>
      </c>
      <c r="C988" s="524">
        <v>5110111301</v>
      </c>
      <c r="D988" s="511" t="s">
        <v>1157</v>
      </c>
      <c r="E988" s="57" t="s">
        <v>6</v>
      </c>
      <c r="F988" s="57" t="s">
        <v>199</v>
      </c>
      <c r="G988" s="70">
        <f>IF(F988="I",IFERROR(VLOOKUP(C988,'BG 092021'!B:D,3,FALSE),0),0)</f>
        <v>31161149</v>
      </c>
      <c r="H988" s="58"/>
      <c r="I988" s="58">
        <f>IF(F988="I",IFERROR(VLOOKUP(C988,'BG 092021'!B:F,5,FALSE),0),0)</f>
        <v>4368.3999999999996</v>
      </c>
      <c r="J988" s="58"/>
      <c r="K988" s="70">
        <v>0</v>
      </c>
      <c r="L988" s="58"/>
      <c r="M988" s="58">
        <v>0</v>
      </c>
      <c r="N988" s="58"/>
      <c r="O988" s="70"/>
      <c r="P988" s="58"/>
      <c r="Q988" s="58"/>
      <c r="R988" s="58"/>
    </row>
    <row r="989" spans="1:18" ht="12" customHeight="1">
      <c r="A989" s="511" t="s">
        <v>151</v>
      </c>
      <c r="B989" s="511"/>
      <c r="C989" s="524">
        <v>51102</v>
      </c>
      <c r="D989" s="511" t="s">
        <v>396</v>
      </c>
      <c r="E989" s="57" t="s">
        <v>6</v>
      </c>
      <c r="F989" s="57" t="s">
        <v>198</v>
      </c>
      <c r="G989" s="70">
        <f>IF(F989="I",IFERROR(VLOOKUP(C989,'BG 092021'!B:D,3,FALSE),0),0)</f>
        <v>0</v>
      </c>
      <c r="H989" s="58"/>
      <c r="I989" s="58">
        <f>IF(F989="I",IFERROR(VLOOKUP(C989,'BG 092021'!B:F,5,FALSE),0),0)</f>
        <v>0</v>
      </c>
      <c r="J989" s="58"/>
      <c r="K989" s="70">
        <v>0</v>
      </c>
      <c r="L989" s="58"/>
      <c r="M989" s="58">
        <v>0</v>
      </c>
      <c r="N989" s="58"/>
      <c r="O989" s="70"/>
      <c r="P989" s="58"/>
      <c r="Q989" s="58"/>
      <c r="R989" s="58"/>
    </row>
    <row r="990" spans="1:18" ht="12" customHeight="1">
      <c r="A990" s="511" t="s">
        <v>151</v>
      </c>
      <c r="B990" s="511"/>
      <c r="C990" s="524">
        <v>511021</v>
      </c>
      <c r="D990" s="511" t="s">
        <v>396</v>
      </c>
      <c r="E990" s="57" t="s">
        <v>6</v>
      </c>
      <c r="F990" s="57" t="s">
        <v>198</v>
      </c>
      <c r="G990" s="70">
        <f>IF(F990="I",IFERROR(VLOOKUP(C990,'BG 092021'!B:D,3,FALSE),0),0)</f>
        <v>0</v>
      </c>
      <c r="H990" s="58"/>
      <c r="I990" s="58">
        <f>IF(F990="I",IFERROR(VLOOKUP(C990,'BG 092021'!B:F,5,FALSE),0),0)</f>
        <v>0</v>
      </c>
      <c r="J990" s="58"/>
      <c r="K990" s="70">
        <v>0</v>
      </c>
      <c r="L990" s="58"/>
      <c r="M990" s="58">
        <v>0</v>
      </c>
      <c r="N990" s="58"/>
      <c r="O990" s="70"/>
      <c r="P990" s="58"/>
      <c r="Q990" s="58"/>
      <c r="R990" s="58"/>
    </row>
    <row r="991" spans="1:18" ht="12" customHeight="1">
      <c r="A991" s="511" t="s">
        <v>151</v>
      </c>
      <c r="B991" s="511"/>
      <c r="C991" s="524">
        <v>5110211</v>
      </c>
      <c r="D991" s="511" t="s">
        <v>396</v>
      </c>
      <c r="E991" s="57" t="s">
        <v>6</v>
      </c>
      <c r="F991" s="57" t="s">
        <v>198</v>
      </c>
      <c r="G991" s="70">
        <f>IF(F991="I",IFERROR(VLOOKUP(C991,'BG 092021'!B:D,3,FALSE),0),0)</f>
        <v>0</v>
      </c>
      <c r="H991" s="58"/>
      <c r="I991" s="58">
        <f>IF(F991="I",IFERROR(VLOOKUP(C991,'BG 092021'!B:F,5,FALSE),0),0)</f>
        <v>0</v>
      </c>
      <c r="J991" s="58"/>
      <c r="K991" s="70">
        <v>0</v>
      </c>
      <c r="L991" s="58"/>
      <c r="M991" s="58">
        <v>0</v>
      </c>
      <c r="N991" s="58"/>
      <c r="O991" s="70"/>
      <c r="P991" s="58"/>
      <c r="Q991" s="58"/>
      <c r="R991" s="58"/>
    </row>
    <row r="992" spans="1:18" ht="12" customHeight="1">
      <c r="A992" s="511" t="s">
        <v>151</v>
      </c>
      <c r="B992" s="511"/>
      <c r="C992" s="524">
        <v>51102111</v>
      </c>
      <c r="D992" s="511" t="s">
        <v>396</v>
      </c>
      <c r="E992" s="57" t="s">
        <v>6</v>
      </c>
      <c r="F992" s="57" t="s">
        <v>198</v>
      </c>
      <c r="G992" s="70">
        <f>IF(F992="I",IFERROR(VLOOKUP(C992,'BG 092021'!B:D,3,FALSE),0),0)</f>
        <v>0</v>
      </c>
      <c r="H992" s="58"/>
      <c r="I992" s="58">
        <f>IF(F992="I",IFERROR(VLOOKUP(C992,'BG 092021'!B:F,5,FALSE),0),0)</f>
        <v>0</v>
      </c>
      <c r="J992" s="58"/>
      <c r="K992" s="70">
        <v>0</v>
      </c>
      <c r="L992" s="58"/>
      <c r="M992" s="58">
        <v>0</v>
      </c>
      <c r="N992" s="58"/>
      <c r="O992" s="70"/>
      <c r="P992" s="58"/>
      <c r="Q992" s="58"/>
      <c r="R992" s="58"/>
    </row>
    <row r="993" spans="1:18" ht="12" customHeight="1">
      <c r="A993" s="511" t="s">
        <v>151</v>
      </c>
      <c r="B993" s="511" t="s">
        <v>32</v>
      </c>
      <c r="C993" s="524">
        <v>5110211101</v>
      </c>
      <c r="D993" s="511" t="s">
        <v>336</v>
      </c>
      <c r="E993" s="57" t="s">
        <v>6</v>
      </c>
      <c r="F993" s="57" t="s">
        <v>199</v>
      </c>
      <c r="G993" s="70">
        <f>IF(F993="I",IFERROR(VLOOKUP(C993,'BG 092021'!B:D,3,FALSE),0),0)</f>
        <v>217041800</v>
      </c>
      <c r="H993" s="58"/>
      <c r="I993" s="58">
        <f>IF(F993="I",IFERROR(VLOOKUP(C993,'BG 092021'!B:F,5,FALSE),0),0)</f>
        <v>31609.53</v>
      </c>
      <c r="J993" s="58"/>
      <c r="K993" s="70">
        <v>78604308</v>
      </c>
      <c r="L993" s="58"/>
      <c r="M993" s="58">
        <v>11302.84</v>
      </c>
      <c r="N993" s="58"/>
      <c r="O993" s="70"/>
      <c r="P993" s="58"/>
      <c r="Q993" s="58"/>
      <c r="R993" s="58"/>
    </row>
    <row r="994" spans="1:18" ht="12" customHeight="1">
      <c r="A994" s="511" t="s">
        <v>151</v>
      </c>
      <c r="B994" s="511" t="s">
        <v>32</v>
      </c>
      <c r="C994" s="524">
        <v>5110211102</v>
      </c>
      <c r="D994" s="511" t="s">
        <v>846</v>
      </c>
      <c r="E994" s="57" t="s">
        <v>147</v>
      </c>
      <c r="F994" s="57" t="s">
        <v>199</v>
      </c>
      <c r="G994" s="70">
        <f>IF(F994="I",IFERROR(VLOOKUP(C994,'BG 092021'!B:D,3,FALSE),0),0)</f>
        <v>114924901</v>
      </c>
      <c r="H994" s="58"/>
      <c r="I994" s="58">
        <f>IF(F994="I",IFERROR(VLOOKUP(C994,'BG 092021'!B:F,5,FALSE),0),0)</f>
        <v>18199.780000000002</v>
      </c>
      <c r="J994" s="58"/>
      <c r="K994" s="70">
        <v>29989621</v>
      </c>
      <c r="L994" s="58"/>
      <c r="M994" s="58">
        <v>4377.05</v>
      </c>
      <c r="N994" s="58"/>
      <c r="O994" s="70"/>
      <c r="P994" s="58"/>
      <c r="Q994" s="58"/>
      <c r="R994" s="58"/>
    </row>
    <row r="995" spans="1:18" ht="12" customHeight="1">
      <c r="A995" s="511" t="s">
        <v>151</v>
      </c>
      <c r="B995" s="511"/>
      <c r="C995" s="524">
        <v>51102112</v>
      </c>
      <c r="D995" s="511" t="s">
        <v>1015</v>
      </c>
      <c r="E995" s="57" t="s">
        <v>6</v>
      </c>
      <c r="F995" s="57" t="s">
        <v>198</v>
      </c>
      <c r="G995" s="70">
        <f>IF(F995="I",IFERROR(VLOOKUP(C995,'BG 092021'!B:D,3,FALSE),0),0)</f>
        <v>0</v>
      </c>
      <c r="H995" s="58"/>
      <c r="I995" s="58">
        <f>IF(F995="I",IFERROR(VLOOKUP(C995,'BG 092021'!B:F,5,FALSE),0),0)</f>
        <v>0</v>
      </c>
      <c r="J995" s="58"/>
      <c r="K995" s="70">
        <v>0</v>
      </c>
      <c r="L995" s="58"/>
      <c r="M995" s="58">
        <v>0</v>
      </c>
      <c r="N995" s="58"/>
      <c r="O995" s="70"/>
      <c r="P995" s="58"/>
      <c r="Q995" s="58"/>
      <c r="R995" s="58"/>
    </row>
    <row r="996" spans="1:18" ht="12" customHeight="1">
      <c r="A996" s="511" t="s">
        <v>151</v>
      </c>
      <c r="B996" s="511" t="s">
        <v>32</v>
      </c>
      <c r="C996" s="524">
        <v>5110211201</v>
      </c>
      <c r="D996" s="511" t="s">
        <v>1063</v>
      </c>
      <c r="E996" s="57" t="s">
        <v>6</v>
      </c>
      <c r="F996" s="57" t="s">
        <v>199</v>
      </c>
      <c r="G996" s="70">
        <f>IF(F996="I",IFERROR(VLOOKUP(C996,'BG 092021'!B:D,3,FALSE),0),0)</f>
        <v>78294742</v>
      </c>
      <c r="H996" s="58"/>
      <c r="I996" s="58">
        <f>IF(F996="I",IFERROR(VLOOKUP(C996,'BG 092021'!B:F,5,FALSE),0),0)</f>
        <v>11802.38</v>
      </c>
      <c r="J996" s="58"/>
      <c r="K996" s="70">
        <v>19915130</v>
      </c>
      <c r="L996" s="58"/>
      <c r="M996" s="58">
        <v>2920.67</v>
      </c>
      <c r="N996" s="58"/>
      <c r="O996" s="70"/>
      <c r="P996" s="58"/>
      <c r="Q996" s="58"/>
      <c r="R996" s="58"/>
    </row>
    <row r="997" spans="1:18" ht="12" customHeight="1">
      <c r="A997" s="511" t="s">
        <v>151</v>
      </c>
      <c r="B997" s="511" t="s">
        <v>32</v>
      </c>
      <c r="C997" s="524">
        <v>5110211202</v>
      </c>
      <c r="D997" s="511" t="s">
        <v>1064</v>
      </c>
      <c r="E997" s="57" t="s">
        <v>147</v>
      </c>
      <c r="F997" s="57" t="s">
        <v>199</v>
      </c>
      <c r="G997" s="70">
        <f>IF(F997="I",IFERROR(VLOOKUP(C997,'BG 092021'!B:D,3,FALSE),0),0)</f>
        <v>1213495</v>
      </c>
      <c r="H997" s="58"/>
      <c r="I997" s="58">
        <f>IF(F997="I",IFERROR(VLOOKUP(C997,'BG 092021'!B:F,5,FALSE),0),0)</f>
        <v>178.44</v>
      </c>
      <c r="J997" s="58"/>
      <c r="K997" s="70">
        <v>34839</v>
      </c>
      <c r="L997" s="58"/>
      <c r="M997" s="58">
        <v>5.04</v>
      </c>
      <c r="N997" s="58"/>
      <c r="O997" s="70"/>
      <c r="P997" s="58"/>
      <c r="Q997" s="58"/>
      <c r="R997" s="58"/>
    </row>
    <row r="998" spans="1:18" ht="12" customHeight="1">
      <c r="A998" s="511" t="s">
        <v>151</v>
      </c>
      <c r="B998" s="511"/>
      <c r="C998" s="524">
        <v>51103</v>
      </c>
      <c r="D998" s="511" t="s">
        <v>397</v>
      </c>
      <c r="E998" s="57" t="s">
        <v>6</v>
      </c>
      <c r="F998" s="57" t="s">
        <v>198</v>
      </c>
      <c r="G998" s="70">
        <f>IF(F998="I",IFERROR(VLOOKUP(C998,'BG 092021'!B:D,3,FALSE),0),0)</f>
        <v>0</v>
      </c>
      <c r="H998" s="58"/>
      <c r="I998" s="58">
        <f>IF(F998="I",IFERROR(VLOOKUP(C998,'BG 092021'!B:F,5,FALSE),0),0)</f>
        <v>0</v>
      </c>
      <c r="J998" s="58"/>
      <c r="K998" s="70">
        <v>0</v>
      </c>
      <c r="L998" s="58"/>
      <c r="M998" s="58">
        <v>0</v>
      </c>
      <c r="N998" s="58"/>
      <c r="O998" s="70"/>
      <c r="P998" s="58"/>
      <c r="Q998" s="58"/>
      <c r="R998" s="58"/>
    </row>
    <row r="999" spans="1:18" ht="12" customHeight="1">
      <c r="A999" s="511" t="s">
        <v>151</v>
      </c>
      <c r="B999" s="511"/>
      <c r="C999" s="524">
        <v>511031</v>
      </c>
      <c r="D999" s="511" t="s">
        <v>389</v>
      </c>
      <c r="E999" s="57" t="s">
        <v>6</v>
      </c>
      <c r="F999" s="57" t="s">
        <v>198</v>
      </c>
      <c r="G999" s="70">
        <f>IF(F999="I",IFERROR(VLOOKUP(C999,'BG 092021'!B:D,3,FALSE),0),0)</f>
        <v>0</v>
      </c>
      <c r="H999" s="58"/>
      <c r="I999" s="58">
        <f>IF(F999="I",IFERROR(VLOOKUP(C999,'BG 092021'!B:F,5,FALSE),0),0)</f>
        <v>0</v>
      </c>
      <c r="J999" s="58"/>
      <c r="K999" s="70">
        <v>0</v>
      </c>
      <c r="L999" s="58"/>
      <c r="M999" s="58">
        <v>0</v>
      </c>
      <c r="N999" s="58"/>
      <c r="O999" s="70"/>
      <c r="P999" s="58"/>
      <c r="Q999" s="58"/>
      <c r="R999" s="58"/>
    </row>
    <row r="1000" spans="1:18" ht="12" customHeight="1">
      <c r="A1000" s="511" t="s">
        <v>151</v>
      </c>
      <c r="B1000" s="511"/>
      <c r="C1000" s="524">
        <v>5110311</v>
      </c>
      <c r="D1000" s="511" t="s">
        <v>389</v>
      </c>
      <c r="E1000" s="57" t="s">
        <v>6</v>
      </c>
      <c r="F1000" s="57" t="s">
        <v>198</v>
      </c>
      <c r="G1000" s="70">
        <f>IF(F1000="I",IFERROR(VLOOKUP(C1000,'BG 092021'!B:D,3,FALSE),0),0)</f>
        <v>0</v>
      </c>
      <c r="H1000" s="58"/>
      <c r="I1000" s="58">
        <f>IF(F1000="I",IFERROR(VLOOKUP(C1000,'BG 092021'!B:F,5,FALSE),0),0)</f>
        <v>0</v>
      </c>
      <c r="J1000" s="58"/>
      <c r="K1000" s="70">
        <v>0</v>
      </c>
      <c r="L1000" s="58"/>
      <c r="M1000" s="58">
        <v>0</v>
      </c>
      <c r="N1000" s="58"/>
      <c r="O1000" s="70"/>
      <c r="P1000" s="58"/>
      <c r="Q1000" s="58"/>
      <c r="R1000" s="58"/>
    </row>
    <row r="1001" spans="1:18" ht="12" customHeight="1">
      <c r="A1001" s="511" t="s">
        <v>151</v>
      </c>
      <c r="B1001" s="511"/>
      <c r="C1001" s="524">
        <v>51103111</v>
      </c>
      <c r="D1001" s="511" t="s">
        <v>331</v>
      </c>
      <c r="E1001" s="57" t="s">
        <v>6</v>
      </c>
      <c r="F1001" s="57" t="s">
        <v>198</v>
      </c>
      <c r="G1001" s="70">
        <f>IF(F1001="I",IFERROR(VLOOKUP(C1001,'BG 092021'!B:D,3,FALSE),0),0)</f>
        <v>0</v>
      </c>
      <c r="H1001" s="58"/>
      <c r="I1001" s="58">
        <f>IF(F1001="I",IFERROR(VLOOKUP(C1001,'BG 092021'!B:F,5,FALSE),0),0)</f>
        <v>0</v>
      </c>
      <c r="J1001" s="58"/>
      <c r="K1001" s="70">
        <v>0</v>
      </c>
      <c r="L1001" s="58"/>
      <c r="M1001" s="58">
        <v>0</v>
      </c>
      <c r="N1001" s="58"/>
      <c r="O1001" s="70"/>
      <c r="P1001" s="58"/>
      <c r="Q1001" s="58"/>
      <c r="R1001" s="58"/>
    </row>
    <row r="1002" spans="1:18" ht="12" customHeight="1">
      <c r="A1002" s="511" t="s">
        <v>151</v>
      </c>
      <c r="B1002" s="511" t="s">
        <v>397</v>
      </c>
      <c r="C1002" s="524">
        <v>5110311101</v>
      </c>
      <c r="D1002" s="511" t="s">
        <v>331</v>
      </c>
      <c r="E1002" s="57" t="s">
        <v>6</v>
      </c>
      <c r="F1002" s="57" t="s">
        <v>199</v>
      </c>
      <c r="G1002" s="70">
        <f>IF(F1002="I",IFERROR(VLOOKUP(C1002,'BG 092021'!B:D,3,FALSE),0),0)</f>
        <v>14212467</v>
      </c>
      <c r="H1002" s="58"/>
      <c r="I1002" s="58">
        <f>IF(F1002="I",IFERROR(VLOOKUP(C1002,'BG 092021'!B:F,5,FALSE),0),0)</f>
        <v>2060.4599999999627</v>
      </c>
      <c r="J1002" s="58"/>
      <c r="K1002" s="70">
        <v>0</v>
      </c>
      <c r="L1002" s="58"/>
      <c r="M1002" s="58">
        <v>0</v>
      </c>
      <c r="N1002" s="58"/>
      <c r="O1002" s="70"/>
      <c r="P1002" s="58"/>
      <c r="Q1002" s="58"/>
      <c r="R1002" s="58"/>
    </row>
    <row r="1003" spans="1:18" ht="12" customHeight="1">
      <c r="A1003" s="511" t="s">
        <v>151</v>
      </c>
      <c r="B1003" s="511" t="s">
        <v>397</v>
      </c>
      <c r="C1003" s="524">
        <v>5110311102</v>
      </c>
      <c r="D1003" s="511" t="s">
        <v>331</v>
      </c>
      <c r="E1003" s="57" t="s">
        <v>6</v>
      </c>
      <c r="F1003" s="57" t="s">
        <v>199</v>
      </c>
      <c r="G1003" s="70">
        <f>IF(F1003="I",IFERROR(VLOOKUP(C1003,'BG 092021'!B:D,3,FALSE),0),0)</f>
        <v>7540098</v>
      </c>
      <c r="H1003" s="58"/>
      <c r="I1003" s="58">
        <f>IF(F1003="I",IFERROR(VLOOKUP(C1003,'BG 092021'!B:F,5,FALSE),0),0)</f>
        <v>1091.72</v>
      </c>
      <c r="J1003" s="58"/>
      <c r="K1003" s="70">
        <v>0</v>
      </c>
      <c r="L1003" s="58"/>
      <c r="M1003" s="58">
        <v>0</v>
      </c>
      <c r="N1003" s="58"/>
      <c r="O1003" s="70"/>
      <c r="P1003" s="58"/>
      <c r="Q1003" s="58"/>
      <c r="R1003" s="58"/>
    </row>
    <row r="1004" spans="1:18" ht="12" customHeight="1">
      <c r="A1004" s="511" t="s">
        <v>151</v>
      </c>
      <c r="B1004" s="511"/>
      <c r="C1004" s="524">
        <v>51103112</v>
      </c>
      <c r="D1004" s="511" t="s">
        <v>398</v>
      </c>
      <c r="E1004" s="57" t="s">
        <v>6</v>
      </c>
      <c r="F1004" s="57" t="s">
        <v>198</v>
      </c>
      <c r="G1004" s="70">
        <f>IF(F1004="I",IFERROR(VLOOKUP(C1004,'BG 092021'!B:D,3,FALSE),0),0)</f>
        <v>0</v>
      </c>
      <c r="H1004" s="58"/>
      <c r="I1004" s="58">
        <f>IF(F1004="I",IFERROR(VLOOKUP(C1004,'BG 092021'!B:F,5,FALSE),0),0)</f>
        <v>0</v>
      </c>
      <c r="J1004" s="58"/>
      <c r="K1004" s="70">
        <v>0</v>
      </c>
      <c r="L1004" s="58"/>
      <c r="M1004" s="58">
        <v>0</v>
      </c>
      <c r="N1004" s="58"/>
      <c r="O1004" s="70"/>
      <c r="P1004" s="58"/>
      <c r="Q1004" s="58"/>
      <c r="R1004" s="58"/>
    </row>
    <row r="1005" spans="1:18" ht="12" customHeight="1">
      <c r="A1005" s="511" t="s">
        <v>151</v>
      </c>
      <c r="B1005" s="511" t="s">
        <v>397</v>
      </c>
      <c r="C1005" s="524">
        <v>5110311201</v>
      </c>
      <c r="D1005" s="511" t="s">
        <v>535</v>
      </c>
      <c r="E1005" s="57" t="s">
        <v>6</v>
      </c>
      <c r="F1005" s="57" t="s">
        <v>199</v>
      </c>
      <c r="G1005" s="70">
        <f>IF(F1005="I",IFERROR(VLOOKUP(C1005,'BG 092021'!B:D,3,FALSE),0),0)</f>
        <v>625</v>
      </c>
      <c r="H1005" s="58"/>
      <c r="I1005" s="58">
        <f>IF(F1005="I",IFERROR(VLOOKUP(C1005,'BG 092021'!B:F,5,FALSE),0),0)</f>
        <v>0.09</v>
      </c>
      <c r="J1005" s="58"/>
      <c r="K1005" s="70">
        <v>250685</v>
      </c>
      <c r="L1005" s="58"/>
      <c r="M1005" s="58">
        <v>35.96</v>
      </c>
      <c r="N1005" s="58"/>
      <c r="O1005" s="70"/>
      <c r="P1005" s="58"/>
      <c r="Q1005" s="58"/>
      <c r="R1005" s="58"/>
    </row>
    <row r="1006" spans="1:18" ht="12" customHeight="1">
      <c r="A1006" s="511" t="s">
        <v>151</v>
      </c>
      <c r="B1006" s="511"/>
      <c r="C1006" s="524">
        <v>5110311202</v>
      </c>
      <c r="D1006" s="511" t="s">
        <v>536</v>
      </c>
      <c r="E1006" s="57" t="s">
        <v>147</v>
      </c>
      <c r="F1006" s="57" t="s">
        <v>199</v>
      </c>
      <c r="G1006" s="70">
        <f>IF(F1006="I",IFERROR(VLOOKUP(C1006,'BG 092021'!B:D,3,FALSE),0),0)</f>
        <v>0</v>
      </c>
      <c r="H1006" s="58"/>
      <c r="I1006" s="58">
        <f>IF(F1006="I",IFERROR(VLOOKUP(C1006,'BG 092021'!B:F,5,FALSE),0),0)</f>
        <v>0</v>
      </c>
      <c r="J1006" s="58"/>
      <c r="K1006" s="70">
        <v>0</v>
      </c>
      <c r="L1006" s="58"/>
      <c r="M1006" s="58">
        <v>0</v>
      </c>
      <c r="N1006" s="58"/>
      <c r="O1006" s="70"/>
      <c r="P1006" s="58"/>
      <c r="Q1006" s="58"/>
      <c r="R1006" s="58"/>
    </row>
    <row r="1007" spans="1:18" ht="12" customHeight="1">
      <c r="A1007" s="511" t="s">
        <v>151</v>
      </c>
      <c r="B1007" s="511" t="s">
        <v>397</v>
      </c>
      <c r="C1007" s="524">
        <v>5110311203</v>
      </c>
      <c r="D1007" s="511" t="s">
        <v>538</v>
      </c>
      <c r="E1007" s="57" t="s">
        <v>6</v>
      </c>
      <c r="F1007" s="57" t="s">
        <v>199</v>
      </c>
      <c r="G1007" s="70">
        <f>IF(F1007="I",IFERROR(VLOOKUP(C1007,'BG 092021'!B:D,3,FALSE),0),0)</f>
        <v>23110555</v>
      </c>
      <c r="H1007" s="58"/>
      <c r="I1007" s="58">
        <f>IF(F1007="I",IFERROR(VLOOKUP(C1007,'BG 092021'!B:F,5,FALSE),0),0)</f>
        <v>3473.14</v>
      </c>
      <c r="J1007" s="58"/>
      <c r="K1007" s="70">
        <v>0</v>
      </c>
      <c r="L1007" s="58"/>
      <c r="M1007" s="58">
        <v>0</v>
      </c>
      <c r="N1007" s="58"/>
      <c r="O1007" s="70"/>
      <c r="P1007" s="58"/>
      <c r="Q1007" s="58"/>
      <c r="R1007" s="58"/>
    </row>
    <row r="1008" spans="1:18" ht="12" customHeight="1">
      <c r="A1008" s="511" t="s">
        <v>151</v>
      </c>
      <c r="B1008" s="511" t="s">
        <v>397</v>
      </c>
      <c r="C1008" s="524">
        <v>5110311204</v>
      </c>
      <c r="D1008" s="511" t="s">
        <v>539</v>
      </c>
      <c r="E1008" s="57" t="s">
        <v>147</v>
      </c>
      <c r="F1008" s="57" t="s">
        <v>199</v>
      </c>
      <c r="G1008" s="70">
        <f>IF(F1008="I",IFERROR(VLOOKUP(C1008,'BG 092021'!B:D,3,FALSE),0),0)</f>
        <v>1366216</v>
      </c>
      <c r="H1008" s="58"/>
      <c r="I1008" s="58">
        <f>IF(F1008="I",IFERROR(VLOOKUP(C1008,'BG 092021'!B:F,5,FALSE),0),0)</f>
        <v>202.63</v>
      </c>
      <c r="J1008" s="58"/>
      <c r="K1008" s="70">
        <v>0</v>
      </c>
      <c r="L1008" s="58"/>
      <c r="M1008" s="58">
        <v>0</v>
      </c>
      <c r="N1008" s="58"/>
      <c r="O1008" s="70"/>
      <c r="P1008" s="58"/>
      <c r="Q1008" s="58"/>
      <c r="R1008" s="58"/>
    </row>
    <row r="1009" spans="1:18" ht="12" customHeight="1">
      <c r="A1009" s="511" t="s">
        <v>151</v>
      </c>
      <c r="B1009" s="511" t="s">
        <v>397</v>
      </c>
      <c r="C1009" s="524">
        <v>5110311205</v>
      </c>
      <c r="D1009" s="511" t="s">
        <v>296</v>
      </c>
      <c r="E1009" s="57" t="s">
        <v>6</v>
      </c>
      <c r="F1009" s="57" t="s">
        <v>199</v>
      </c>
      <c r="G1009" s="70">
        <f>IF(F1009="I",IFERROR(VLOOKUP(C1009,'BG 092021'!B:D,3,FALSE),0),0)</f>
        <v>6036993</v>
      </c>
      <c r="H1009" s="58"/>
      <c r="I1009" s="58">
        <f>IF(F1009="I",IFERROR(VLOOKUP(C1009,'BG 092021'!B:F,5,FALSE),0),0)</f>
        <v>905.58</v>
      </c>
      <c r="J1009" s="58"/>
      <c r="K1009" s="70">
        <v>225509</v>
      </c>
      <c r="L1009" s="58"/>
      <c r="M1009" s="58">
        <v>32.340000000000003</v>
      </c>
      <c r="N1009" s="58"/>
      <c r="O1009" s="70"/>
      <c r="P1009" s="58"/>
      <c r="Q1009" s="58"/>
      <c r="R1009" s="58"/>
    </row>
    <row r="1010" spans="1:18" ht="12" customHeight="1">
      <c r="A1010" s="511" t="s">
        <v>151</v>
      </c>
      <c r="B1010" s="511" t="s">
        <v>397</v>
      </c>
      <c r="C1010" s="524">
        <v>5110311206</v>
      </c>
      <c r="D1010" s="511" t="s">
        <v>297</v>
      </c>
      <c r="E1010" s="57" t="s">
        <v>147</v>
      </c>
      <c r="F1010" s="57" t="s">
        <v>199</v>
      </c>
      <c r="G1010" s="70">
        <f>IF(F1010="I",IFERROR(VLOOKUP(C1010,'BG 092021'!B:D,3,FALSE),0),0)</f>
        <v>6208846</v>
      </c>
      <c r="H1010" s="58"/>
      <c r="I1010" s="58">
        <f>IF(F1010="I",IFERROR(VLOOKUP(C1010,'BG 092021'!B:F,5,FALSE),0),0)</f>
        <v>926.32</v>
      </c>
      <c r="J1010" s="58"/>
      <c r="K1010" s="70">
        <v>6009822</v>
      </c>
      <c r="L1010" s="58"/>
      <c r="M1010" s="58">
        <v>860.09</v>
      </c>
      <c r="N1010" s="58"/>
      <c r="O1010" s="70"/>
      <c r="P1010" s="58"/>
      <c r="Q1010" s="58"/>
      <c r="R1010" s="58"/>
    </row>
    <row r="1011" spans="1:18" ht="12" customHeight="1">
      <c r="A1011" s="511" t="s">
        <v>151</v>
      </c>
      <c r="B1011" s="511" t="s">
        <v>397</v>
      </c>
      <c r="C1011" s="524">
        <v>5110311207</v>
      </c>
      <c r="D1011" s="511" t="s">
        <v>298</v>
      </c>
      <c r="E1011" s="57" t="s">
        <v>6</v>
      </c>
      <c r="F1011" s="57" t="s">
        <v>199</v>
      </c>
      <c r="G1011" s="70">
        <f>IF(F1011="I",IFERROR(VLOOKUP(C1011,'BG 092021'!B:D,3,FALSE),0),0)</f>
        <v>28460392</v>
      </c>
      <c r="H1011" s="58"/>
      <c r="I1011" s="58">
        <f>IF(F1011="I",IFERROR(VLOOKUP(C1011,'BG 092021'!B:F,5,FALSE),0),0)</f>
        <v>4185.78</v>
      </c>
      <c r="J1011" s="58"/>
      <c r="K1011" s="70">
        <v>37945</v>
      </c>
      <c r="L1011" s="58"/>
      <c r="M1011" s="58">
        <v>5.44</v>
      </c>
      <c r="N1011" s="58"/>
      <c r="O1011" s="70"/>
      <c r="P1011" s="58"/>
      <c r="Q1011" s="58"/>
      <c r="R1011" s="58"/>
    </row>
    <row r="1012" spans="1:18" ht="12" customHeight="1">
      <c r="A1012" s="511" t="s">
        <v>151</v>
      </c>
      <c r="B1012" s="511"/>
      <c r="C1012" s="524">
        <v>5110311208</v>
      </c>
      <c r="D1012" s="511" t="s">
        <v>299</v>
      </c>
      <c r="E1012" s="57" t="s">
        <v>147</v>
      </c>
      <c r="F1012" s="57" t="s">
        <v>199</v>
      </c>
      <c r="G1012" s="70">
        <f>IF(F1012="I",IFERROR(VLOOKUP(C1012,'BG 092021'!B:D,3,FALSE),0),0)</f>
        <v>0</v>
      </c>
      <c r="H1012" s="58"/>
      <c r="I1012" s="58">
        <f>IF(F1012="I",IFERROR(VLOOKUP(C1012,'BG 092021'!B:F,5,FALSE),0),0)</f>
        <v>0</v>
      </c>
      <c r="J1012" s="58"/>
      <c r="K1012" s="70">
        <v>0</v>
      </c>
      <c r="L1012" s="58"/>
      <c r="M1012" s="58">
        <v>0</v>
      </c>
      <c r="N1012" s="58"/>
      <c r="O1012" s="70"/>
      <c r="P1012" s="58"/>
      <c r="Q1012" s="58"/>
      <c r="R1012" s="58"/>
    </row>
    <row r="1013" spans="1:18" ht="12" customHeight="1">
      <c r="A1013" s="511" t="s">
        <v>151</v>
      </c>
      <c r="B1013" s="511"/>
      <c r="C1013" s="524">
        <v>5110311209</v>
      </c>
      <c r="D1013" s="511" t="s">
        <v>541</v>
      </c>
      <c r="E1013" s="57" t="s">
        <v>6</v>
      </c>
      <c r="F1013" s="57" t="s">
        <v>199</v>
      </c>
      <c r="G1013" s="70">
        <f>IF(F1013="I",IFERROR(VLOOKUP(C1013,'BG 092021'!B:D,3,FALSE),0),0)</f>
        <v>0</v>
      </c>
      <c r="H1013" s="58"/>
      <c r="I1013" s="58">
        <f>IF(F1013="I",IFERROR(VLOOKUP(C1013,'BG 092021'!B:F,5,FALSE),0),0)</f>
        <v>0</v>
      </c>
      <c r="J1013" s="58"/>
      <c r="K1013" s="70">
        <v>0</v>
      </c>
      <c r="L1013" s="58"/>
      <c r="M1013" s="58">
        <v>0</v>
      </c>
      <c r="N1013" s="58"/>
      <c r="O1013" s="70"/>
      <c r="P1013" s="58"/>
      <c r="Q1013" s="58"/>
      <c r="R1013" s="58"/>
    </row>
    <row r="1014" spans="1:18" ht="12" customHeight="1">
      <c r="A1014" s="511" t="s">
        <v>151</v>
      </c>
      <c r="B1014" s="511"/>
      <c r="C1014" s="524">
        <v>5110311210</v>
      </c>
      <c r="D1014" s="511" t="s">
        <v>542</v>
      </c>
      <c r="E1014" s="57" t="s">
        <v>147</v>
      </c>
      <c r="F1014" s="57" t="s">
        <v>199</v>
      </c>
      <c r="G1014" s="70">
        <f>IF(F1014="I",IFERROR(VLOOKUP(C1014,'BG 092021'!B:D,3,FALSE),0),0)</f>
        <v>0</v>
      </c>
      <c r="H1014" s="58"/>
      <c r="I1014" s="58">
        <f>IF(F1014="I",IFERROR(VLOOKUP(C1014,'BG 092021'!B:F,5,FALSE),0),0)</f>
        <v>0</v>
      </c>
      <c r="J1014" s="58"/>
      <c r="K1014" s="70">
        <v>0</v>
      </c>
      <c r="L1014" s="58"/>
      <c r="M1014" s="58">
        <v>0</v>
      </c>
      <c r="N1014" s="58"/>
      <c r="O1014" s="70"/>
      <c r="P1014" s="58"/>
      <c r="Q1014" s="58"/>
      <c r="R1014" s="58"/>
    </row>
    <row r="1015" spans="1:18" ht="12" customHeight="1">
      <c r="A1015" s="511" t="s">
        <v>151</v>
      </c>
      <c r="B1015" s="511"/>
      <c r="C1015" s="524">
        <v>5110311211</v>
      </c>
      <c r="D1015" s="511" t="s">
        <v>544</v>
      </c>
      <c r="E1015" s="57" t="s">
        <v>6</v>
      </c>
      <c r="F1015" s="57" t="s">
        <v>199</v>
      </c>
      <c r="G1015" s="70">
        <f>IF(F1015="I",IFERROR(VLOOKUP(C1015,'BG 092021'!B:D,3,FALSE),0),0)</f>
        <v>0</v>
      </c>
      <c r="H1015" s="58"/>
      <c r="I1015" s="58">
        <f>IF(F1015="I",IFERROR(VLOOKUP(C1015,'BG 092021'!B:F,5,FALSE),0),0)</f>
        <v>0</v>
      </c>
      <c r="J1015" s="58"/>
      <c r="K1015" s="70">
        <v>0</v>
      </c>
      <c r="L1015" s="58"/>
      <c r="M1015" s="58">
        <v>0</v>
      </c>
      <c r="N1015" s="58"/>
      <c r="O1015" s="70"/>
      <c r="P1015" s="58"/>
      <c r="Q1015" s="58"/>
      <c r="R1015" s="58"/>
    </row>
    <row r="1016" spans="1:18" ht="12" customHeight="1">
      <c r="A1016" s="511" t="s">
        <v>151</v>
      </c>
      <c r="B1016" s="511"/>
      <c r="C1016" s="524">
        <v>5110311212</v>
      </c>
      <c r="D1016" s="511" t="s">
        <v>545</v>
      </c>
      <c r="E1016" s="57" t="s">
        <v>147</v>
      </c>
      <c r="F1016" s="57" t="s">
        <v>199</v>
      </c>
      <c r="G1016" s="70">
        <f>IF(F1016="I",IFERROR(VLOOKUP(C1016,'BG 092021'!B:D,3,FALSE),0),0)</f>
        <v>0</v>
      </c>
      <c r="H1016" s="58"/>
      <c r="I1016" s="58">
        <f>IF(F1016="I",IFERROR(VLOOKUP(C1016,'BG 092021'!B:F,5,FALSE),0),0)</f>
        <v>0</v>
      </c>
      <c r="J1016" s="58"/>
      <c r="K1016" s="70">
        <v>0</v>
      </c>
      <c r="L1016" s="58"/>
      <c r="M1016" s="58">
        <v>0</v>
      </c>
      <c r="N1016" s="58"/>
      <c r="O1016" s="70"/>
      <c r="P1016" s="58"/>
      <c r="Q1016" s="58"/>
      <c r="R1016" s="58"/>
    </row>
    <row r="1017" spans="1:18" ht="12" customHeight="1">
      <c r="A1017" s="511" t="s">
        <v>151</v>
      </c>
      <c r="B1017" s="511"/>
      <c r="C1017" s="524">
        <v>5110311213</v>
      </c>
      <c r="D1017" s="511" t="s">
        <v>817</v>
      </c>
      <c r="E1017" s="57" t="s">
        <v>6</v>
      </c>
      <c r="F1017" s="57" t="s">
        <v>199</v>
      </c>
      <c r="G1017" s="70">
        <f>IF(F1017="I",IFERROR(VLOOKUP(C1017,'BG 092021'!B:D,3,FALSE),0),0)</f>
        <v>0</v>
      </c>
      <c r="H1017" s="58"/>
      <c r="I1017" s="58">
        <f>IF(F1017="I",IFERROR(VLOOKUP(C1017,'BG 092021'!B:F,5,FALSE),0),0)</f>
        <v>0</v>
      </c>
      <c r="J1017" s="58"/>
      <c r="K1017" s="70">
        <v>0</v>
      </c>
      <c r="L1017" s="58"/>
      <c r="M1017" s="58">
        <v>0</v>
      </c>
      <c r="N1017" s="58"/>
      <c r="O1017" s="70"/>
      <c r="P1017" s="58"/>
      <c r="Q1017" s="58"/>
      <c r="R1017" s="58"/>
    </row>
    <row r="1018" spans="1:18" ht="12" customHeight="1">
      <c r="A1018" s="511" t="s">
        <v>151</v>
      </c>
      <c r="B1018" s="511"/>
      <c r="C1018" s="524">
        <v>5110311214</v>
      </c>
      <c r="D1018" s="511" t="s">
        <v>818</v>
      </c>
      <c r="E1018" s="57" t="s">
        <v>147</v>
      </c>
      <c r="F1018" s="57" t="s">
        <v>199</v>
      </c>
      <c r="G1018" s="70">
        <f>IF(F1018="I",IFERROR(VLOOKUP(C1018,'BG 092021'!B:D,3,FALSE),0),0)</f>
        <v>0</v>
      </c>
      <c r="H1018" s="58"/>
      <c r="I1018" s="58">
        <f>IF(F1018="I",IFERROR(VLOOKUP(C1018,'BG 092021'!B:F,5,FALSE),0),0)</f>
        <v>0</v>
      </c>
      <c r="J1018" s="58"/>
      <c r="K1018" s="70">
        <v>0</v>
      </c>
      <c r="L1018" s="58"/>
      <c r="M1018" s="58">
        <v>0</v>
      </c>
      <c r="N1018" s="58"/>
      <c r="O1018" s="70"/>
      <c r="P1018" s="58"/>
      <c r="Q1018" s="58"/>
      <c r="R1018" s="58"/>
    </row>
    <row r="1019" spans="1:18" ht="12" customHeight="1">
      <c r="A1019" s="511" t="s">
        <v>151</v>
      </c>
      <c r="B1019" s="511"/>
      <c r="C1019" s="524">
        <v>5110311215</v>
      </c>
      <c r="D1019" s="511" t="s">
        <v>819</v>
      </c>
      <c r="E1019" s="57" t="s">
        <v>6</v>
      </c>
      <c r="F1019" s="57" t="s">
        <v>199</v>
      </c>
      <c r="G1019" s="70">
        <f>IF(F1019="I",IFERROR(VLOOKUP(C1019,'BG 092021'!B:D,3,FALSE),0),0)</f>
        <v>0</v>
      </c>
      <c r="H1019" s="58"/>
      <c r="I1019" s="58">
        <f>IF(F1019="I",IFERROR(VLOOKUP(C1019,'BG 092021'!B:F,5,FALSE),0),0)</f>
        <v>0</v>
      </c>
      <c r="J1019" s="58"/>
      <c r="K1019" s="70">
        <v>0</v>
      </c>
      <c r="L1019" s="58"/>
      <c r="M1019" s="58">
        <v>0</v>
      </c>
      <c r="N1019" s="58"/>
      <c r="O1019" s="70"/>
      <c r="P1019" s="58"/>
      <c r="Q1019" s="58"/>
      <c r="R1019" s="58"/>
    </row>
    <row r="1020" spans="1:18" ht="12" customHeight="1">
      <c r="A1020" s="511" t="s">
        <v>151</v>
      </c>
      <c r="B1020" s="511"/>
      <c r="C1020" s="524">
        <v>5110311216</v>
      </c>
      <c r="D1020" s="511" t="s">
        <v>820</v>
      </c>
      <c r="E1020" s="57" t="s">
        <v>147</v>
      </c>
      <c r="F1020" s="57" t="s">
        <v>199</v>
      </c>
      <c r="G1020" s="70">
        <f>IF(F1020="I",IFERROR(VLOOKUP(C1020,'BG 092021'!B:D,3,FALSE),0),0)</f>
        <v>0</v>
      </c>
      <c r="H1020" s="58"/>
      <c r="I1020" s="58">
        <f>IF(F1020="I",IFERROR(VLOOKUP(C1020,'BG 092021'!B:F,5,FALSE),0),0)</f>
        <v>0</v>
      </c>
      <c r="J1020" s="58"/>
      <c r="K1020" s="70">
        <v>0</v>
      </c>
      <c r="L1020" s="58"/>
      <c r="M1020" s="58">
        <v>0</v>
      </c>
      <c r="N1020" s="58"/>
      <c r="O1020" s="70"/>
      <c r="P1020" s="58"/>
      <c r="Q1020" s="58"/>
      <c r="R1020" s="58"/>
    </row>
    <row r="1021" spans="1:18" ht="12" customHeight="1">
      <c r="A1021" s="511" t="s">
        <v>151</v>
      </c>
      <c r="B1021" s="511"/>
      <c r="C1021" s="524">
        <v>5110311217</v>
      </c>
      <c r="D1021" s="511" t="s">
        <v>329</v>
      </c>
      <c r="E1021" s="57" t="s">
        <v>6</v>
      </c>
      <c r="F1021" s="57" t="s">
        <v>199</v>
      </c>
      <c r="G1021" s="70">
        <f>IF(F1021="I",IFERROR(VLOOKUP(C1021,'BG 092021'!B:D,3,FALSE),0),0)</f>
        <v>0</v>
      </c>
      <c r="H1021" s="58"/>
      <c r="I1021" s="58">
        <f>IF(F1021="I",IFERROR(VLOOKUP(C1021,'BG 092021'!B:F,5,FALSE),0),0)</f>
        <v>0</v>
      </c>
      <c r="J1021" s="58"/>
      <c r="K1021" s="70">
        <v>0</v>
      </c>
      <c r="L1021" s="58"/>
      <c r="M1021" s="58">
        <v>0</v>
      </c>
      <c r="N1021" s="58"/>
      <c r="O1021" s="70"/>
      <c r="P1021" s="58"/>
      <c r="Q1021" s="58"/>
      <c r="R1021" s="58"/>
    </row>
    <row r="1022" spans="1:18" ht="12" customHeight="1">
      <c r="A1022" s="511" t="s">
        <v>151</v>
      </c>
      <c r="B1022" s="511" t="s">
        <v>397</v>
      </c>
      <c r="C1022" s="524">
        <v>5110311218</v>
      </c>
      <c r="D1022" s="511" t="s">
        <v>330</v>
      </c>
      <c r="E1022" s="57" t="s">
        <v>147</v>
      </c>
      <c r="F1022" s="57" t="s">
        <v>199</v>
      </c>
      <c r="G1022" s="70">
        <f>IF(F1022="I",IFERROR(VLOOKUP(C1022,'BG 092021'!B:D,3,FALSE),0),0)</f>
        <v>433619</v>
      </c>
      <c r="H1022" s="58"/>
      <c r="I1022" s="58">
        <f>IF(F1022="I",IFERROR(VLOOKUP(C1022,'BG 092021'!B:F,5,FALSE),0),0)</f>
        <v>66.75</v>
      </c>
      <c r="J1022" s="58"/>
      <c r="K1022" s="70">
        <v>0</v>
      </c>
      <c r="L1022" s="58"/>
      <c r="M1022" s="58">
        <v>0</v>
      </c>
      <c r="N1022" s="58"/>
      <c r="O1022" s="70"/>
      <c r="P1022" s="58"/>
      <c r="Q1022" s="58"/>
      <c r="R1022" s="58"/>
    </row>
    <row r="1023" spans="1:18" ht="12" customHeight="1">
      <c r="A1023" s="511" t="s">
        <v>151</v>
      </c>
      <c r="B1023" s="511"/>
      <c r="C1023" s="524">
        <v>5110311219</v>
      </c>
      <c r="D1023" s="511" t="s">
        <v>821</v>
      </c>
      <c r="E1023" s="57" t="s">
        <v>6</v>
      </c>
      <c r="F1023" s="57" t="s">
        <v>199</v>
      </c>
      <c r="G1023" s="70">
        <f>IF(F1023="I",IFERROR(VLOOKUP(C1023,'BG 092021'!B:D,3,FALSE),0),0)</f>
        <v>0</v>
      </c>
      <c r="H1023" s="58"/>
      <c r="I1023" s="58">
        <f>IF(F1023="I",IFERROR(VLOOKUP(C1023,'BG 092021'!B:F,5,FALSE),0),0)</f>
        <v>0</v>
      </c>
      <c r="J1023" s="58"/>
      <c r="K1023" s="70">
        <v>0</v>
      </c>
      <c r="L1023" s="58"/>
      <c r="M1023" s="58">
        <v>0</v>
      </c>
      <c r="N1023" s="58"/>
      <c r="O1023" s="70"/>
      <c r="P1023" s="58"/>
      <c r="Q1023" s="58"/>
      <c r="R1023" s="58"/>
    </row>
    <row r="1024" spans="1:18" ht="12" customHeight="1">
      <c r="A1024" s="511" t="s">
        <v>151</v>
      </c>
      <c r="B1024" s="511"/>
      <c r="C1024" s="524">
        <v>5110311220</v>
      </c>
      <c r="D1024" s="511" t="s">
        <v>822</v>
      </c>
      <c r="E1024" s="57" t="s">
        <v>147</v>
      </c>
      <c r="F1024" s="57" t="s">
        <v>199</v>
      </c>
      <c r="G1024" s="70">
        <f>IF(F1024="I",IFERROR(VLOOKUP(C1024,'BG 092021'!B:D,3,FALSE),0),0)</f>
        <v>0</v>
      </c>
      <c r="H1024" s="58"/>
      <c r="I1024" s="58">
        <f>IF(F1024="I",IFERROR(VLOOKUP(C1024,'BG 092021'!B:F,5,FALSE),0),0)</f>
        <v>0</v>
      </c>
      <c r="J1024" s="58"/>
      <c r="K1024" s="70">
        <v>0</v>
      </c>
      <c r="L1024" s="58"/>
      <c r="M1024" s="58">
        <v>0</v>
      </c>
      <c r="N1024" s="58"/>
      <c r="O1024" s="70"/>
      <c r="P1024" s="58"/>
      <c r="Q1024" s="58"/>
      <c r="R1024" s="58"/>
    </row>
    <row r="1025" spans="1:18" ht="12" customHeight="1">
      <c r="A1025" s="511" t="s">
        <v>151</v>
      </c>
      <c r="B1025" s="511"/>
      <c r="C1025" s="524">
        <v>5110311221</v>
      </c>
      <c r="D1025" s="511" t="s">
        <v>676</v>
      </c>
      <c r="E1025" s="57" t="s">
        <v>6</v>
      </c>
      <c r="F1025" s="57" t="s">
        <v>199</v>
      </c>
      <c r="G1025" s="70">
        <f>IF(F1025="I",IFERROR(VLOOKUP(C1025,'BG 092021'!B:D,3,FALSE),0),0)</f>
        <v>0</v>
      </c>
      <c r="H1025" s="58"/>
      <c r="I1025" s="58">
        <f>IF(F1025="I",IFERROR(VLOOKUP(C1025,'BG 092021'!B:F,5,FALSE),0),0)</f>
        <v>0</v>
      </c>
      <c r="J1025" s="58"/>
      <c r="K1025" s="70">
        <v>0</v>
      </c>
      <c r="L1025" s="58"/>
      <c r="M1025" s="58">
        <v>0</v>
      </c>
      <c r="N1025" s="58"/>
      <c r="O1025" s="70"/>
      <c r="P1025" s="58"/>
      <c r="Q1025" s="58"/>
      <c r="R1025" s="58"/>
    </row>
    <row r="1026" spans="1:18" ht="12" customHeight="1">
      <c r="A1026" s="511" t="s">
        <v>151</v>
      </c>
      <c r="B1026" s="511"/>
      <c r="C1026" s="524">
        <v>5110311222</v>
      </c>
      <c r="D1026" s="511" t="s">
        <v>677</v>
      </c>
      <c r="E1026" s="57" t="s">
        <v>147</v>
      </c>
      <c r="F1026" s="57" t="s">
        <v>199</v>
      </c>
      <c r="G1026" s="70">
        <f>IF(F1026="I",IFERROR(VLOOKUP(C1026,'BG 092021'!B:D,3,FALSE),0),0)</f>
        <v>0</v>
      </c>
      <c r="H1026" s="58"/>
      <c r="I1026" s="58">
        <f>IF(F1026="I",IFERROR(VLOOKUP(C1026,'BG 092021'!B:F,5,FALSE),0),0)</f>
        <v>0</v>
      </c>
      <c r="J1026" s="58"/>
      <c r="K1026" s="70">
        <v>0</v>
      </c>
      <c r="L1026" s="58"/>
      <c r="M1026" s="58">
        <v>0</v>
      </c>
      <c r="N1026" s="58"/>
      <c r="O1026" s="70"/>
      <c r="P1026" s="58"/>
      <c r="Q1026" s="58"/>
      <c r="R1026" s="58"/>
    </row>
    <row r="1027" spans="1:18" ht="12" customHeight="1">
      <c r="A1027" s="511" t="s">
        <v>151</v>
      </c>
      <c r="B1027" s="511"/>
      <c r="C1027" s="524">
        <v>5110311223</v>
      </c>
      <c r="D1027" s="511" t="s">
        <v>823</v>
      </c>
      <c r="E1027" s="57" t="s">
        <v>6</v>
      </c>
      <c r="F1027" s="57" t="s">
        <v>199</v>
      </c>
      <c r="G1027" s="70">
        <f>IF(F1027="I",IFERROR(VLOOKUP(C1027,'BG 092021'!B:D,3,FALSE),0),0)</f>
        <v>0</v>
      </c>
      <c r="H1027" s="58"/>
      <c r="I1027" s="58">
        <f>IF(F1027="I",IFERROR(VLOOKUP(C1027,'BG 092021'!B:F,5,FALSE),0),0)</f>
        <v>0</v>
      </c>
      <c r="J1027" s="58"/>
      <c r="K1027" s="70">
        <v>0</v>
      </c>
      <c r="L1027" s="58"/>
      <c r="M1027" s="58">
        <v>0</v>
      </c>
      <c r="N1027" s="58"/>
      <c r="O1027" s="70"/>
      <c r="P1027" s="58"/>
      <c r="Q1027" s="58"/>
      <c r="R1027" s="58"/>
    </row>
    <row r="1028" spans="1:18" ht="12" customHeight="1">
      <c r="A1028" s="511" t="s">
        <v>151</v>
      </c>
      <c r="B1028" s="511"/>
      <c r="C1028" s="524">
        <v>5110311224</v>
      </c>
      <c r="D1028" s="511" t="s">
        <v>824</v>
      </c>
      <c r="E1028" s="57" t="s">
        <v>147</v>
      </c>
      <c r="F1028" s="57" t="s">
        <v>199</v>
      </c>
      <c r="G1028" s="70">
        <f>IF(F1028="I",IFERROR(VLOOKUP(C1028,'BG 092021'!B:D,3,FALSE),0),0)</f>
        <v>0</v>
      </c>
      <c r="H1028" s="58"/>
      <c r="I1028" s="58">
        <f>IF(F1028="I",IFERROR(VLOOKUP(C1028,'BG 092021'!B:F,5,FALSE),0),0)</f>
        <v>0</v>
      </c>
      <c r="J1028" s="58"/>
      <c r="K1028" s="70">
        <v>0</v>
      </c>
      <c r="L1028" s="58"/>
      <c r="M1028" s="58">
        <v>0</v>
      </c>
      <c r="N1028" s="58"/>
      <c r="O1028" s="70"/>
      <c r="P1028" s="58"/>
      <c r="Q1028" s="58"/>
      <c r="R1028" s="58"/>
    </row>
    <row r="1029" spans="1:18" ht="12" customHeight="1">
      <c r="A1029" s="511" t="s">
        <v>151</v>
      </c>
      <c r="B1029" s="511"/>
      <c r="C1029" s="524">
        <v>5110311225</v>
      </c>
      <c r="D1029" s="511" t="s">
        <v>825</v>
      </c>
      <c r="E1029" s="57" t="s">
        <v>6</v>
      </c>
      <c r="F1029" s="57" t="s">
        <v>199</v>
      </c>
      <c r="G1029" s="70">
        <f>IF(F1029="I",IFERROR(VLOOKUP(C1029,'BG 092021'!B:D,3,FALSE),0),0)</f>
        <v>0</v>
      </c>
      <c r="H1029" s="58"/>
      <c r="I1029" s="58">
        <f>IF(F1029="I",IFERROR(VLOOKUP(C1029,'BG 092021'!B:F,5,FALSE),0),0)</f>
        <v>0</v>
      </c>
      <c r="J1029" s="58"/>
      <c r="K1029" s="70">
        <v>0</v>
      </c>
      <c r="L1029" s="58"/>
      <c r="M1029" s="58">
        <v>0</v>
      </c>
      <c r="N1029" s="58"/>
      <c r="O1029" s="70"/>
      <c r="P1029" s="58"/>
      <c r="Q1029" s="58"/>
      <c r="R1029" s="58"/>
    </row>
    <row r="1030" spans="1:18" ht="12" customHeight="1">
      <c r="A1030" s="511" t="s">
        <v>151</v>
      </c>
      <c r="B1030" s="511"/>
      <c r="C1030" s="524">
        <v>5110311226</v>
      </c>
      <c r="D1030" s="511" t="s">
        <v>826</v>
      </c>
      <c r="E1030" s="57" t="s">
        <v>147</v>
      </c>
      <c r="F1030" s="57" t="s">
        <v>199</v>
      </c>
      <c r="G1030" s="70">
        <f>IF(F1030="I",IFERROR(VLOOKUP(C1030,'BG 092021'!B:D,3,FALSE),0),0)</f>
        <v>0</v>
      </c>
      <c r="H1030" s="58"/>
      <c r="I1030" s="58">
        <f>IF(F1030="I",IFERROR(VLOOKUP(C1030,'BG 092021'!B:F,5,FALSE),0),0)</f>
        <v>0</v>
      </c>
      <c r="J1030" s="58"/>
      <c r="K1030" s="70">
        <v>0</v>
      </c>
      <c r="L1030" s="58"/>
      <c r="M1030" s="58">
        <v>0</v>
      </c>
      <c r="N1030" s="58"/>
      <c r="O1030" s="70"/>
      <c r="P1030" s="58"/>
      <c r="Q1030" s="58"/>
      <c r="R1030" s="58"/>
    </row>
    <row r="1031" spans="1:18" ht="12" customHeight="1">
      <c r="A1031" s="511" t="s">
        <v>151</v>
      </c>
      <c r="B1031" s="511"/>
      <c r="C1031" s="524">
        <v>5110311227</v>
      </c>
      <c r="D1031" s="511" t="s">
        <v>827</v>
      </c>
      <c r="E1031" s="57" t="s">
        <v>6</v>
      </c>
      <c r="F1031" s="57" t="s">
        <v>199</v>
      </c>
      <c r="G1031" s="70">
        <f>IF(F1031="I",IFERROR(VLOOKUP(C1031,'BG 092021'!B:D,3,FALSE),0),0)</f>
        <v>0</v>
      </c>
      <c r="H1031" s="58"/>
      <c r="I1031" s="58">
        <f>IF(F1031="I",IFERROR(VLOOKUP(C1031,'BG 092021'!B:F,5,FALSE),0),0)</f>
        <v>0</v>
      </c>
      <c r="J1031" s="58"/>
      <c r="K1031" s="70">
        <v>0</v>
      </c>
      <c r="L1031" s="58"/>
      <c r="M1031" s="58">
        <v>0</v>
      </c>
      <c r="N1031" s="58"/>
      <c r="O1031" s="70"/>
      <c r="P1031" s="58"/>
      <c r="Q1031" s="58"/>
      <c r="R1031" s="58"/>
    </row>
    <row r="1032" spans="1:18" ht="12" customHeight="1">
      <c r="A1032" s="511" t="s">
        <v>151</v>
      </c>
      <c r="B1032" s="511"/>
      <c r="C1032" s="524">
        <v>5110311228</v>
      </c>
      <c r="D1032" s="511" t="s">
        <v>828</v>
      </c>
      <c r="E1032" s="57" t="s">
        <v>147</v>
      </c>
      <c r="F1032" s="57" t="s">
        <v>199</v>
      </c>
      <c r="G1032" s="70">
        <f>IF(F1032="I",IFERROR(VLOOKUP(C1032,'BG 092021'!B:D,3,FALSE),0),0)</f>
        <v>0</v>
      </c>
      <c r="H1032" s="58"/>
      <c r="I1032" s="58">
        <f>IF(F1032="I",IFERROR(VLOOKUP(C1032,'BG 092021'!B:F,5,FALSE),0),0)</f>
        <v>0</v>
      </c>
      <c r="J1032" s="58"/>
      <c r="K1032" s="70">
        <v>0</v>
      </c>
      <c r="L1032" s="58"/>
      <c r="M1032" s="58">
        <v>0</v>
      </c>
      <c r="N1032" s="58"/>
      <c r="O1032" s="70"/>
      <c r="P1032" s="58"/>
      <c r="Q1032" s="58"/>
      <c r="R1032" s="58"/>
    </row>
    <row r="1033" spans="1:18" ht="12" customHeight="1">
      <c r="A1033" s="511" t="s">
        <v>151</v>
      </c>
      <c r="B1033" s="511" t="s">
        <v>397</v>
      </c>
      <c r="C1033" s="524">
        <v>5110311229</v>
      </c>
      <c r="D1033" s="511" t="s">
        <v>532</v>
      </c>
      <c r="E1033" s="57" t="s">
        <v>6</v>
      </c>
      <c r="F1033" s="57" t="s">
        <v>199</v>
      </c>
      <c r="G1033" s="70">
        <f>IF(F1033="I",IFERROR(VLOOKUP(C1033,'BG 092021'!B:D,3,FALSE),0),0)</f>
        <v>768066</v>
      </c>
      <c r="H1033" s="58"/>
      <c r="I1033" s="58">
        <f>IF(F1033="I",IFERROR(VLOOKUP(C1033,'BG 092021'!B:F,5,FALSE),0),0)</f>
        <v>112</v>
      </c>
      <c r="J1033" s="58"/>
      <c r="K1033" s="70">
        <v>0</v>
      </c>
      <c r="L1033" s="58"/>
      <c r="M1033" s="58">
        <v>0</v>
      </c>
      <c r="N1033" s="58"/>
      <c r="O1033" s="70"/>
      <c r="P1033" s="58"/>
      <c r="Q1033" s="58"/>
      <c r="R1033" s="58"/>
    </row>
    <row r="1034" spans="1:18" ht="12" customHeight="1">
      <c r="A1034" s="511" t="s">
        <v>151</v>
      </c>
      <c r="B1034" s="511"/>
      <c r="C1034" s="524">
        <v>5110311230</v>
      </c>
      <c r="D1034" s="511" t="s">
        <v>533</v>
      </c>
      <c r="E1034" s="57" t="s">
        <v>147</v>
      </c>
      <c r="F1034" s="57" t="s">
        <v>199</v>
      </c>
      <c r="G1034" s="70">
        <f>IF(F1034="I",IFERROR(VLOOKUP(C1034,'BG 092021'!B:D,3,FALSE),0),0)</f>
        <v>0</v>
      </c>
      <c r="H1034" s="58"/>
      <c r="I1034" s="58">
        <f>IF(F1034="I",IFERROR(VLOOKUP(C1034,'BG 092021'!B:F,5,FALSE),0),0)</f>
        <v>0</v>
      </c>
      <c r="J1034" s="58"/>
      <c r="K1034" s="70">
        <v>0</v>
      </c>
      <c r="L1034" s="58"/>
      <c r="M1034" s="58">
        <v>0</v>
      </c>
      <c r="N1034" s="58"/>
      <c r="O1034" s="70"/>
      <c r="P1034" s="58"/>
      <c r="Q1034" s="58"/>
      <c r="R1034" s="58"/>
    </row>
    <row r="1035" spans="1:18" ht="12" customHeight="1">
      <c r="A1035" s="511" t="s">
        <v>151</v>
      </c>
      <c r="B1035" s="511"/>
      <c r="C1035" s="524">
        <v>5110311231</v>
      </c>
      <c r="D1035" s="511" t="s">
        <v>847</v>
      </c>
      <c r="E1035" s="57" t="s">
        <v>6</v>
      </c>
      <c r="F1035" s="57" t="s">
        <v>199</v>
      </c>
      <c r="G1035" s="70">
        <f>IF(F1035="I",IFERROR(VLOOKUP(C1035,'BG 092021'!B:D,3,FALSE),0),0)</f>
        <v>0</v>
      </c>
      <c r="H1035" s="58"/>
      <c r="I1035" s="58">
        <f>IF(F1035="I",IFERROR(VLOOKUP(C1035,'BG 092021'!B:F,5,FALSE),0),0)</f>
        <v>0</v>
      </c>
      <c r="J1035" s="58"/>
      <c r="K1035" s="70">
        <v>0</v>
      </c>
      <c r="L1035" s="58"/>
      <c r="M1035" s="58">
        <v>0</v>
      </c>
      <c r="N1035" s="58"/>
      <c r="O1035" s="70"/>
      <c r="P1035" s="58"/>
      <c r="Q1035" s="58"/>
      <c r="R1035" s="58"/>
    </row>
    <row r="1036" spans="1:18" ht="12" customHeight="1">
      <c r="A1036" s="511" t="s">
        <v>151</v>
      </c>
      <c r="B1036" s="511"/>
      <c r="C1036" s="524">
        <v>51103113</v>
      </c>
      <c r="D1036" s="511" t="s">
        <v>1158</v>
      </c>
      <c r="E1036" s="57" t="s">
        <v>6</v>
      </c>
      <c r="F1036" s="57" t="s">
        <v>198</v>
      </c>
      <c r="G1036" s="70">
        <f>IF(F1036="I",IFERROR(VLOOKUP(C1036,'BG 092021'!B:D,3,FALSE),0),0)</f>
        <v>0</v>
      </c>
      <c r="H1036" s="58"/>
      <c r="I1036" s="58">
        <f>IF(F1036="I",IFERROR(VLOOKUP(C1036,'BG 092021'!B:F,5,FALSE),0),0)</f>
        <v>0</v>
      </c>
      <c r="J1036" s="58"/>
      <c r="K1036" s="70">
        <v>0</v>
      </c>
      <c r="L1036" s="58"/>
      <c r="M1036" s="58">
        <v>0</v>
      </c>
      <c r="N1036" s="58"/>
      <c r="O1036" s="70"/>
      <c r="P1036" s="58"/>
      <c r="Q1036" s="58"/>
      <c r="R1036" s="58"/>
    </row>
    <row r="1037" spans="1:18" ht="12" customHeight="1">
      <c r="A1037" s="511" t="s">
        <v>151</v>
      </c>
      <c r="B1037" s="511" t="s">
        <v>397</v>
      </c>
      <c r="C1037" s="524">
        <v>5110311301</v>
      </c>
      <c r="D1037" s="511" t="s">
        <v>535</v>
      </c>
      <c r="E1037" s="57" t="s">
        <v>6</v>
      </c>
      <c r="F1037" s="57" t="s">
        <v>199</v>
      </c>
      <c r="G1037" s="70">
        <f>IF(F1037="I",IFERROR(VLOOKUP(C1037,'BG 092021'!B:D,3,FALSE),0),0)</f>
        <v>2442718</v>
      </c>
      <c r="H1037" s="58"/>
      <c r="I1037" s="58">
        <f>IF(F1037="I",IFERROR(VLOOKUP(C1037,'BG 092021'!B:F,5,FALSE),0),0)</f>
        <v>352.73</v>
      </c>
      <c r="J1037" s="58"/>
      <c r="K1037" s="70">
        <v>0</v>
      </c>
      <c r="L1037" s="58"/>
      <c r="M1037" s="58">
        <v>0</v>
      </c>
      <c r="N1037" s="58"/>
      <c r="O1037" s="70"/>
      <c r="P1037" s="58"/>
      <c r="Q1037" s="58"/>
      <c r="R1037" s="58"/>
    </row>
    <row r="1038" spans="1:18" ht="12" customHeight="1">
      <c r="A1038" s="511" t="s">
        <v>151</v>
      </c>
      <c r="B1038" s="511" t="s">
        <v>397</v>
      </c>
      <c r="C1038" s="524">
        <v>5110311305</v>
      </c>
      <c r="D1038" s="511" t="s">
        <v>296</v>
      </c>
      <c r="E1038" s="57" t="s">
        <v>6</v>
      </c>
      <c r="F1038" s="57" t="s">
        <v>199</v>
      </c>
      <c r="G1038" s="70">
        <f>IF(F1038="I",IFERROR(VLOOKUP(C1038,'BG 092021'!B:D,3,FALSE),0),0)</f>
        <v>48673</v>
      </c>
      <c r="H1038" s="58"/>
      <c r="I1038" s="58">
        <f>IF(F1038="I",IFERROR(VLOOKUP(C1038,'BG 092021'!B:F,5,FALSE),0),0)</f>
        <v>7.04</v>
      </c>
      <c r="J1038" s="58"/>
      <c r="K1038" s="70">
        <v>0</v>
      </c>
      <c r="L1038" s="58"/>
      <c r="M1038" s="58">
        <v>0</v>
      </c>
      <c r="N1038" s="58"/>
      <c r="O1038" s="70"/>
      <c r="P1038" s="58"/>
      <c r="Q1038" s="58"/>
      <c r="R1038" s="58"/>
    </row>
    <row r="1039" spans="1:18" ht="12" customHeight="1">
      <c r="A1039" s="511" t="s">
        <v>151</v>
      </c>
      <c r="B1039" s="511" t="s">
        <v>397</v>
      </c>
      <c r="C1039" s="524">
        <v>5110311306</v>
      </c>
      <c r="D1039" s="511" t="s">
        <v>297</v>
      </c>
      <c r="E1039" s="57" t="s">
        <v>147</v>
      </c>
      <c r="F1039" s="57" t="s">
        <v>199</v>
      </c>
      <c r="G1039" s="70">
        <f>IF(F1039="I",IFERROR(VLOOKUP(C1039,'BG 092021'!B:D,3,FALSE),0),0)</f>
        <v>74474</v>
      </c>
      <c r="H1039" s="58"/>
      <c r="I1039" s="58">
        <f>IF(F1039="I",IFERROR(VLOOKUP(C1039,'BG 092021'!B:F,5,FALSE),0),0)</f>
        <v>10.83</v>
      </c>
      <c r="J1039" s="58"/>
      <c r="K1039" s="70">
        <v>0</v>
      </c>
      <c r="L1039" s="58"/>
      <c r="M1039" s="58">
        <v>0</v>
      </c>
      <c r="N1039" s="58"/>
      <c r="O1039" s="70"/>
      <c r="P1039" s="58"/>
      <c r="Q1039" s="58"/>
      <c r="R1039" s="58"/>
    </row>
    <row r="1040" spans="1:18" ht="12" customHeight="1">
      <c r="A1040" s="511" t="s">
        <v>151</v>
      </c>
      <c r="B1040" s="511" t="s">
        <v>397</v>
      </c>
      <c r="C1040" s="524">
        <v>5110311307</v>
      </c>
      <c r="D1040" s="511" t="s">
        <v>298</v>
      </c>
      <c r="E1040" s="57" t="s">
        <v>6</v>
      </c>
      <c r="F1040" s="57" t="s">
        <v>199</v>
      </c>
      <c r="G1040" s="70">
        <f>IF(F1040="I",IFERROR(VLOOKUP(C1040,'BG 092021'!B:D,3,FALSE),0),0)</f>
        <v>178</v>
      </c>
      <c r="H1040" s="58"/>
      <c r="I1040" s="58">
        <f>IF(F1040="I",IFERROR(VLOOKUP(C1040,'BG 092021'!B:F,5,FALSE),0),0)</f>
        <v>0.03</v>
      </c>
      <c r="J1040" s="58"/>
      <c r="K1040" s="70">
        <v>0</v>
      </c>
      <c r="L1040" s="58"/>
      <c r="M1040" s="58">
        <v>0</v>
      </c>
      <c r="N1040" s="58"/>
      <c r="O1040" s="70"/>
      <c r="P1040" s="58"/>
      <c r="Q1040" s="58"/>
      <c r="R1040" s="58"/>
    </row>
    <row r="1041" spans="1:18" ht="12" customHeight="1">
      <c r="A1041" s="511" t="s">
        <v>151</v>
      </c>
      <c r="B1041" s="511" t="s">
        <v>397</v>
      </c>
      <c r="C1041" s="524">
        <v>5110311313</v>
      </c>
      <c r="D1041" s="511" t="s">
        <v>1346</v>
      </c>
      <c r="E1041" s="57" t="s">
        <v>6</v>
      </c>
      <c r="F1041" s="57" t="s">
        <v>199</v>
      </c>
      <c r="G1041" s="70">
        <f>IF(F1041="I",IFERROR(VLOOKUP(C1041,'BG 092021'!B:D,3,FALSE),0),0)</f>
        <v>269</v>
      </c>
      <c r="H1041" s="58"/>
      <c r="I1041" s="58">
        <f>IF(F1041="I",IFERROR(VLOOKUP(C1041,'BG 092021'!B:F,5,FALSE),0),0)</f>
        <v>0.05</v>
      </c>
      <c r="J1041" s="58"/>
      <c r="K1041" s="70">
        <v>0</v>
      </c>
      <c r="L1041" s="58"/>
      <c r="M1041" s="58">
        <v>0</v>
      </c>
      <c r="N1041" s="58"/>
      <c r="O1041" s="70"/>
      <c r="P1041" s="58"/>
      <c r="Q1041" s="58"/>
      <c r="R1041" s="58"/>
    </row>
    <row r="1042" spans="1:18" ht="12" customHeight="1">
      <c r="A1042" s="511" t="s">
        <v>151</v>
      </c>
      <c r="B1042" s="511" t="s">
        <v>397</v>
      </c>
      <c r="C1042" s="524">
        <v>5110311329</v>
      </c>
      <c r="D1042" s="511" t="s">
        <v>1263</v>
      </c>
      <c r="E1042" s="57" t="s">
        <v>6</v>
      </c>
      <c r="F1042" s="57" t="s">
        <v>199</v>
      </c>
      <c r="G1042" s="70">
        <f>IF(F1042="I",IFERROR(VLOOKUP(C1042,'BG 092021'!B:D,3,FALSE),0),0)</f>
        <v>260068</v>
      </c>
      <c r="H1042" s="58"/>
      <c r="I1042" s="58">
        <f>IF(F1042="I",IFERROR(VLOOKUP(C1042,'BG 092021'!B:F,5,FALSE),0),0)</f>
        <v>37.56</v>
      </c>
      <c r="J1042" s="58"/>
      <c r="K1042" s="70"/>
      <c r="L1042" s="58"/>
      <c r="M1042" s="58"/>
      <c r="N1042" s="58"/>
      <c r="O1042" s="70"/>
      <c r="P1042" s="58"/>
      <c r="Q1042" s="58"/>
      <c r="R1042" s="58"/>
    </row>
    <row r="1043" spans="1:18" ht="12" customHeight="1">
      <c r="A1043" s="511" t="s">
        <v>151</v>
      </c>
      <c r="B1043" s="511"/>
      <c r="C1043" s="524">
        <v>51104</v>
      </c>
      <c r="D1043" s="511" t="s">
        <v>1159</v>
      </c>
      <c r="E1043" s="57" t="s">
        <v>6</v>
      </c>
      <c r="F1043" s="57" t="s">
        <v>198</v>
      </c>
      <c r="G1043" s="70">
        <f>IF(F1043="I",IFERROR(VLOOKUP(C1043,'BG 092021'!B:D,3,FALSE),0),0)</f>
        <v>0</v>
      </c>
      <c r="H1043" s="58"/>
      <c r="I1043" s="58">
        <f>IF(F1043="I",IFERROR(VLOOKUP(C1043,'BG 092021'!B:F,5,FALSE),0),0)</f>
        <v>0</v>
      </c>
      <c r="J1043" s="58"/>
      <c r="K1043" s="70">
        <v>0</v>
      </c>
      <c r="L1043" s="58"/>
      <c r="M1043" s="58">
        <v>0</v>
      </c>
      <c r="N1043" s="58"/>
      <c r="O1043" s="70"/>
      <c r="P1043" s="58"/>
      <c r="Q1043" s="58"/>
      <c r="R1043" s="58"/>
    </row>
    <row r="1044" spans="1:18" ht="12" customHeight="1">
      <c r="A1044" s="511" t="s">
        <v>151</v>
      </c>
      <c r="B1044" s="511"/>
      <c r="C1044" s="524">
        <v>511041</v>
      </c>
      <c r="D1044" s="511" t="s">
        <v>1159</v>
      </c>
      <c r="E1044" s="57" t="s">
        <v>6</v>
      </c>
      <c r="F1044" s="57" t="s">
        <v>198</v>
      </c>
      <c r="G1044" s="70">
        <f>IF(F1044="I",IFERROR(VLOOKUP(C1044,'BG 092021'!B:D,3,FALSE),0),0)</f>
        <v>0</v>
      </c>
      <c r="H1044" s="58"/>
      <c r="I1044" s="58">
        <f>IF(F1044="I",IFERROR(VLOOKUP(C1044,'BG 092021'!B:F,5,FALSE),0),0)</f>
        <v>0</v>
      </c>
      <c r="J1044" s="58"/>
      <c r="K1044" s="70">
        <v>0</v>
      </c>
      <c r="L1044" s="58"/>
      <c r="M1044" s="58">
        <v>0</v>
      </c>
      <c r="N1044" s="58"/>
      <c r="O1044" s="70"/>
      <c r="P1044" s="58"/>
      <c r="Q1044" s="58"/>
      <c r="R1044" s="58"/>
    </row>
    <row r="1045" spans="1:18" ht="12" customHeight="1">
      <c r="A1045" s="511" t="s">
        <v>151</v>
      </c>
      <c r="B1045" s="511"/>
      <c r="C1045" s="524">
        <v>5110411</v>
      </c>
      <c r="D1045" s="511" t="s">
        <v>1159</v>
      </c>
      <c r="E1045" s="57" t="s">
        <v>6</v>
      </c>
      <c r="F1045" s="57" t="s">
        <v>198</v>
      </c>
      <c r="G1045" s="70">
        <f>IF(F1045="I",IFERROR(VLOOKUP(C1045,'BG 092021'!B:D,3,FALSE),0),0)</f>
        <v>0</v>
      </c>
      <c r="H1045" s="58"/>
      <c r="I1045" s="58">
        <f>IF(F1045="I",IFERROR(VLOOKUP(C1045,'BG 092021'!B:F,5,FALSE),0),0)</f>
        <v>0</v>
      </c>
      <c r="J1045" s="58"/>
      <c r="K1045" s="70">
        <v>0</v>
      </c>
      <c r="L1045" s="58"/>
      <c r="M1045" s="58">
        <v>0</v>
      </c>
      <c r="N1045" s="58"/>
      <c r="O1045" s="70"/>
      <c r="P1045" s="58"/>
      <c r="Q1045" s="58"/>
      <c r="R1045" s="58"/>
    </row>
    <row r="1046" spans="1:18" ht="12" customHeight="1">
      <c r="A1046" s="511" t="s">
        <v>151</v>
      </c>
      <c r="B1046" s="511"/>
      <c r="C1046" s="524">
        <v>51104111</v>
      </c>
      <c r="D1046" s="511" t="s">
        <v>1159</v>
      </c>
      <c r="E1046" s="57" t="s">
        <v>6</v>
      </c>
      <c r="F1046" s="57" t="s">
        <v>198</v>
      </c>
      <c r="G1046" s="70">
        <f>IF(F1046="I",IFERROR(VLOOKUP(C1046,'BG 092021'!B:D,3,FALSE),0),0)</f>
        <v>0</v>
      </c>
      <c r="H1046" s="58"/>
      <c r="I1046" s="58">
        <f>IF(F1046="I",IFERROR(VLOOKUP(C1046,'BG 092021'!B:F,5,FALSE),0),0)</f>
        <v>0</v>
      </c>
      <c r="J1046" s="58"/>
      <c r="K1046" s="70">
        <v>0</v>
      </c>
      <c r="L1046" s="58"/>
      <c r="M1046" s="58">
        <v>0</v>
      </c>
      <c r="N1046" s="58"/>
      <c r="O1046" s="70"/>
      <c r="P1046" s="58"/>
      <c r="Q1046" s="58"/>
      <c r="R1046" s="58"/>
    </row>
    <row r="1047" spans="1:18" ht="12" customHeight="1">
      <c r="A1047" s="511" t="s">
        <v>151</v>
      </c>
      <c r="B1047" s="511" t="s">
        <v>397</v>
      </c>
      <c r="C1047" s="524">
        <v>5110411101</v>
      </c>
      <c r="D1047" s="511" t="s">
        <v>1160</v>
      </c>
      <c r="E1047" s="57" t="s">
        <v>6</v>
      </c>
      <c r="F1047" s="57" t="s">
        <v>199</v>
      </c>
      <c r="G1047" s="70">
        <f>IF(F1047="I",IFERROR(VLOOKUP(C1047,'BG 092021'!B:D,3,FALSE),0),0)</f>
        <v>2530200</v>
      </c>
      <c r="H1047" s="58"/>
      <c r="I1047" s="58">
        <f>IF(F1047="I",IFERROR(VLOOKUP(C1047,'BG 092021'!B:F,5,FALSE),0),0)</f>
        <v>369.11</v>
      </c>
      <c r="J1047" s="58"/>
      <c r="K1047" s="70">
        <v>0</v>
      </c>
      <c r="L1047" s="58"/>
      <c r="M1047" s="58">
        <v>0</v>
      </c>
      <c r="N1047" s="58"/>
      <c r="O1047" s="70"/>
      <c r="P1047" s="58"/>
      <c r="Q1047" s="58"/>
      <c r="R1047" s="58"/>
    </row>
    <row r="1048" spans="1:18" ht="12" customHeight="1">
      <c r="A1048" s="511" t="s">
        <v>151</v>
      </c>
      <c r="B1048" s="511"/>
      <c r="C1048" s="524">
        <v>512</v>
      </c>
      <c r="D1048" s="511" t="s">
        <v>179</v>
      </c>
      <c r="E1048" s="57" t="s">
        <v>6</v>
      </c>
      <c r="F1048" s="57" t="s">
        <v>198</v>
      </c>
      <c r="G1048" s="70">
        <f>IF(F1048="I",IFERROR(VLOOKUP(C1048,'BG 092021'!B:D,3,FALSE),0),0)</f>
        <v>0</v>
      </c>
      <c r="H1048" s="58"/>
      <c r="I1048" s="58">
        <f>IF(F1048="I",IFERROR(VLOOKUP(C1048,'BG 092021'!B:F,5,FALSE),0),0)</f>
        <v>0</v>
      </c>
      <c r="J1048" s="58"/>
      <c r="K1048" s="70">
        <v>0</v>
      </c>
      <c r="L1048" s="58"/>
      <c r="M1048" s="58">
        <v>0</v>
      </c>
      <c r="N1048" s="58"/>
      <c r="O1048" s="70"/>
      <c r="P1048" s="58"/>
      <c r="Q1048" s="58"/>
      <c r="R1048" s="58"/>
    </row>
    <row r="1049" spans="1:18" ht="12" customHeight="1">
      <c r="A1049" s="511" t="s">
        <v>151</v>
      </c>
      <c r="B1049" s="511"/>
      <c r="C1049" s="524">
        <v>51201</v>
      </c>
      <c r="D1049" s="511" t="s">
        <v>399</v>
      </c>
      <c r="E1049" s="57" t="s">
        <v>6</v>
      </c>
      <c r="F1049" s="57" t="s">
        <v>198</v>
      </c>
      <c r="G1049" s="70">
        <f>IF(F1049="I",IFERROR(VLOOKUP(C1049,'BG 092021'!B:D,3,FALSE),0),0)</f>
        <v>0</v>
      </c>
      <c r="H1049" s="58"/>
      <c r="I1049" s="58">
        <f>IF(F1049="I",IFERROR(VLOOKUP(C1049,'BG 092021'!B:F,5,FALSE),0),0)</f>
        <v>0</v>
      </c>
      <c r="J1049" s="58"/>
      <c r="K1049" s="70">
        <v>0</v>
      </c>
      <c r="L1049" s="58"/>
      <c r="M1049" s="58">
        <v>0</v>
      </c>
      <c r="N1049" s="58"/>
      <c r="O1049" s="70"/>
      <c r="P1049" s="58"/>
      <c r="Q1049" s="58"/>
      <c r="R1049" s="58"/>
    </row>
    <row r="1050" spans="1:18" ht="12" customHeight="1">
      <c r="A1050" s="511" t="s">
        <v>151</v>
      </c>
      <c r="B1050" s="511"/>
      <c r="C1050" s="524">
        <v>512011</v>
      </c>
      <c r="D1050" s="511" t="s">
        <v>399</v>
      </c>
      <c r="E1050" s="57" t="s">
        <v>6</v>
      </c>
      <c r="F1050" s="57" t="s">
        <v>198</v>
      </c>
      <c r="G1050" s="70">
        <f>IF(F1050="I",IFERROR(VLOOKUP(C1050,'BG 092021'!B:D,3,FALSE),0),0)</f>
        <v>0</v>
      </c>
      <c r="H1050" s="58"/>
      <c r="I1050" s="58">
        <f>IF(F1050="I",IFERROR(VLOOKUP(C1050,'BG 092021'!B:F,5,FALSE),0),0)</f>
        <v>0</v>
      </c>
      <c r="J1050" s="58"/>
      <c r="K1050" s="70">
        <v>0</v>
      </c>
      <c r="L1050" s="58"/>
      <c r="M1050" s="58">
        <v>0</v>
      </c>
      <c r="N1050" s="58"/>
      <c r="O1050" s="70"/>
      <c r="P1050" s="58"/>
      <c r="Q1050" s="58"/>
      <c r="R1050" s="58"/>
    </row>
    <row r="1051" spans="1:18" ht="12" customHeight="1">
      <c r="A1051" s="511" t="s">
        <v>151</v>
      </c>
      <c r="B1051" s="511"/>
      <c r="C1051" s="524">
        <v>5120111</v>
      </c>
      <c r="D1051" s="511" t="s">
        <v>399</v>
      </c>
      <c r="E1051" s="57" t="s">
        <v>6</v>
      </c>
      <c r="F1051" s="57" t="s">
        <v>198</v>
      </c>
      <c r="G1051" s="70">
        <f>IF(F1051="I",IFERROR(VLOOKUP(C1051,'BG 092021'!B:D,3,FALSE),0),0)</f>
        <v>0</v>
      </c>
      <c r="H1051" s="58"/>
      <c r="I1051" s="58">
        <f>IF(F1051="I",IFERROR(VLOOKUP(C1051,'BG 092021'!B:F,5,FALSE),0),0)</f>
        <v>0</v>
      </c>
      <c r="J1051" s="58"/>
      <c r="K1051" s="70">
        <v>0</v>
      </c>
      <c r="L1051" s="58"/>
      <c r="M1051" s="58">
        <v>0</v>
      </c>
      <c r="N1051" s="58"/>
      <c r="O1051" s="70"/>
      <c r="P1051" s="58"/>
      <c r="Q1051" s="58"/>
      <c r="R1051" s="58"/>
    </row>
    <row r="1052" spans="1:18" ht="12" customHeight="1">
      <c r="A1052" s="511" t="s">
        <v>151</v>
      </c>
      <c r="B1052" s="511"/>
      <c r="C1052" s="524">
        <v>51201111</v>
      </c>
      <c r="D1052" s="511" t="s">
        <v>399</v>
      </c>
      <c r="E1052" s="57" t="s">
        <v>6</v>
      </c>
      <c r="F1052" s="57" t="s">
        <v>198</v>
      </c>
      <c r="G1052" s="70">
        <f>IF(F1052="I",IFERROR(VLOOKUP(C1052,'BG 092021'!B:D,3,FALSE),0),0)</f>
        <v>0</v>
      </c>
      <c r="H1052" s="58"/>
      <c r="I1052" s="58">
        <f>IF(F1052="I",IFERROR(VLOOKUP(C1052,'BG 092021'!B:F,5,FALSE),0),0)</f>
        <v>0</v>
      </c>
      <c r="J1052" s="58"/>
      <c r="K1052" s="70">
        <v>0</v>
      </c>
      <c r="L1052" s="58"/>
      <c r="M1052" s="58">
        <v>0</v>
      </c>
      <c r="N1052" s="58"/>
      <c r="O1052" s="70"/>
      <c r="P1052" s="58"/>
      <c r="Q1052" s="58"/>
      <c r="R1052" s="58"/>
    </row>
    <row r="1053" spans="1:18" ht="12" customHeight="1">
      <c r="A1053" s="511" t="s">
        <v>151</v>
      </c>
      <c r="B1053" s="511" t="s">
        <v>35</v>
      </c>
      <c r="C1053" s="524">
        <v>5120111101</v>
      </c>
      <c r="D1053" s="511" t="s">
        <v>337</v>
      </c>
      <c r="E1053" s="57" t="s">
        <v>6</v>
      </c>
      <c r="F1053" s="57" t="s">
        <v>199</v>
      </c>
      <c r="G1053" s="70">
        <f>IF(F1053="I",IFERROR(VLOOKUP(C1053,'BG 092021'!B:D,3,FALSE),0),0)</f>
        <v>10000000</v>
      </c>
      <c r="H1053" s="58"/>
      <c r="I1053" s="58">
        <f>IF(F1053="I",IFERROR(VLOOKUP(C1053,'BG 092021'!B:F,5,FALSE),0),0)</f>
        <v>1487.0500000000004</v>
      </c>
      <c r="J1053" s="58"/>
      <c r="K1053" s="70">
        <v>18288671</v>
      </c>
      <c r="L1053" s="58"/>
      <c r="M1053" s="58">
        <v>2599.9</v>
      </c>
      <c r="N1053" s="58"/>
      <c r="O1053" s="70"/>
      <c r="P1053" s="58"/>
      <c r="Q1053" s="58"/>
      <c r="R1053" s="58"/>
    </row>
    <row r="1054" spans="1:18" ht="12" customHeight="1">
      <c r="A1054" s="511" t="s">
        <v>151</v>
      </c>
      <c r="B1054" s="511" t="s">
        <v>37</v>
      </c>
      <c r="C1054" s="524">
        <v>5120111102</v>
      </c>
      <c r="D1054" s="511" t="s">
        <v>848</v>
      </c>
      <c r="E1054" s="57" t="s">
        <v>6</v>
      </c>
      <c r="F1054" s="57" t="s">
        <v>199</v>
      </c>
      <c r="G1054" s="70">
        <f>IF(F1054="I",IFERROR(VLOOKUP(C1054,'BG 092021'!B:D,3,FALSE),0),0)</f>
        <v>198000</v>
      </c>
      <c r="H1054" s="58"/>
      <c r="I1054" s="58">
        <f>IF(F1054="I",IFERROR(VLOOKUP(C1054,'BG 092021'!B:F,5,FALSE),0),0)</f>
        <v>28.8</v>
      </c>
      <c r="J1054" s="58"/>
      <c r="K1054" s="70">
        <v>0</v>
      </c>
      <c r="L1054" s="58"/>
      <c r="M1054" s="58">
        <v>0</v>
      </c>
      <c r="N1054" s="58"/>
      <c r="O1054" s="70"/>
      <c r="P1054" s="58"/>
      <c r="Q1054" s="58"/>
      <c r="R1054" s="58"/>
    </row>
    <row r="1055" spans="1:18" ht="12" customHeight="1">
      <c r="A1055" s="511" t="s">
        <v>151</v>
      </c>
      <c r="B1055" s="511" t="s">
        <v>850</v>
      </c>
      <c r="C1055" s="524">
        <v>5120111103</v>
      </c>
      <c r="D1055" s="511" t="s">
        <v>140</v>
      </c>
      <c r="E1055" s="57" t="s">
        <v>6</v>
      </c>
      <c r="F1055" s="57" t="s">
        <v>199</v>
      </c>
      <c r="G1055" s="70">
        <f>IF(F1055="I",IFERROR(VLOOKUP(C1055,'BG 092021'!B:D,3,FALSE),0),0)</f>
        <v>554545</v>
      </c>
      <c r="H1055" s="58"/>
      <c r="I1055" s="58">
        <f>IF(F1055="I",IFERROR(VLOOKUP(C1055,'BG 092021'!B:F,5,FALSE),0),0)</f>
        <v>80.25</v>
      </c>
      <c r="J1055" s="58"/>
      <c r="K1055" s="70">
        <v>0</v>
      </c>
      <c r="L1055" s="58"/>
      <c r="M1055" s="58">
        <v>0</v>
      </c>
      <c r="N1055" s="58"/>
      <c r="O1055" s="70"/>
      <c r="P1055" s="58"/>
      <c r="Q1055" s="58"/>
      <c r="R1055" s="58"/>
    </row>
    <row r="1056" spans="1:18" ht="12" customHeight="1">
      <c r="A1056" s="511" t="s">
        <v>151</v>
      </c>
      <c r="B1056" s="511"/>
      <c r="C1056" s="524">
        <v>5120111104</v>
      </c>
      <c r="D1056" s="511" t="s">
        <v>141</v>
      </c>
      <c r="E1056" s="57" t="s">
        <v>6</v>
      </c>
      <c r="F1056" s="57" t="s">
        <v>199</v>
      </c>
      <c r="G1056" s="70">
        <f>IF(F1056="I",IFERROR(VLOOKUP(C1056,'BG 092021'!B:D,3,FALSE),0),0)</f>
        <v>0</v>
      </c>
      <c r="H1056" s="58"/>
      <c r="I1056" s="58">
        <f>IF(F1056="I",IFERROR(VLOOKUP(C1056,'BG 092021'!B:F,5,FALSE),0),0)</f>
        <v>0</v>
      </c>
      <c r="J1056" s="58"/>
      <c r="K1056" s="70">
        <v>0</v>
      </c>
      <c r="L1056" s="58"/>
      <c r="M1056" s="58">
        <v>0</v>
      </c>
      <c r="N1056" s="58"/>
      <c r="O1056" s="70"/>
      <c r="P1056" s="58"/>
      <c r="Q1056" s="58"/>
      <c r="R1056" s="58"/>
    </row>
    <row r="1057" spans="1:18" ht="12" customHeight="1">
      <c r="A1057" s="511" t="s">
        <v>151</v>
      </c>
      <c r="B1057" s="511"/>
      <c r="C1057" s="524">
        <v>5120111105</v>
      </c>
      <c r="D1057" s="511" t="s">
        <v>849</v>
      </c>
      <c r="E1057" s="57" t="s">
        <v>6</v>
      </c>
      <c r="F1057" s="57" t="s">
        <v>199</v>
      </c>
      <c r="G1057" s="70">
        <f>IF(F1057="I",IFERROR(VLOOKUP(C1057,'BG 092021'!B:D,3,FALSE),0),0)</f>
        <v>0</v>
      </c>
      <c r="H1057" s="58"/>
      <c r="I1057" s="58">
        <f>IF(F1057="I",IFERROR(VLOOKUP(C1057,'BG 092021'!B:F,5,FALSE),0),0)</f>
        <v>0</v>
      </c>
      <c r="J1057" s="58"/>
      <c r="K1057" s="70">
        <v>0</v>
      </c>
      <c r="L1057" s="58"/>
      <c r="M1057" s="58">
        <v>0</v>
      </c>
      <c r="N1057" s="58"/>
      <c r="O1057" s="70"/>
      <c r="P1057" s="58"/>
      <c r="Q1057" s="58"/>
      <c r="R1057" s="58"/>
    </row>
    <row r="1058" spans="1:18" ht="12" customHeight="1">
      <c r="A1058" s="511" t="s">
        <v>151</v>
      </c>
      <c r="B1058" s="511"/>
      <c r="C1058" s="524">
        <v>5120111106</v>
      </c>
      <c r="D1058" s="511" t="s">
        <v>850</v>
      </c>
      <c r="E1058" s="57" t="s">
        <v>6</v>
      </c>
      <c r="F1058" s="57" t="s">
        <v>199</v>
      </c>
      <c r="G1058" s="70">
        <f>IF(F1058="I",IFERROR(VLOOKUP(C1058,'BG 092021'!B:D,3,FALSE),0),0)</f>
        <v>0</v>
      </c>
      <c r="H1058" s="58"/>
      <c r="I1058" s="58">
        <f>IF(F1058="I",IFERROR(VLOOKUP(C1058,'BG 092021'!B:F,5,FALSE),0),0)</f>
        <v>0</v>
      </c>
      <c r="J1058" s="58"/>
      <c r="K1058" s="70">
        <v>0</v>
      </c>
      <c r="L1058" s="58"/>
      <c r="M1058" s="58">
        <v>0</v>
      </c>
      <c r="N1058" s="58"/>
      <c r="O1058" s="70"/>
      <c r="P1058" s="58"/>
      <c r="Q1058" s="58"/>
      <c r="R1058" s="58"/>
    </row>
    <row r="1059" spans="1:18" ht="12" customHeight="1">
      <c r="A1059" s="511" t="s">
        <v>151</v>
      </c>
      <c r="B1059" s="511"/>
      <c r="C1059" s="524">
        <v>513</v>
      </c>
      <c r="D1059" s="511" t="s">
        <v>15</v>
      </c>
      <c r="E1059" s="57" t="s">
        <v>6</v>
      </c>
      <c r="F1059" s="57" t="s">
        <v>198</v>
      </c>
      <c r="G1059" s="70">
        <f>IF(F1059="I",IFERROR(VLOOKUP(C1059,'BG 092021'!B:D,3,FALSE),0),0)</f>
        <v>0</v>
      </c>
      <c r="H1059" s="58"/>
      <c r="I1059" s="58">
        <f>IF(F1059="I",IFERROR(VLOOKUP(C1059,'BG 092021'!B:F,5,FALSE),0),0)</f>
        <v>0</v>
      </c>
      <c r="J1059" s="58"/>
      <c r="K1059" s="70">
        <v>0</v>
      </c>
      <c r="L1059" s="58"/>
      <c r="M1059" s="58">
        <v>0</v>
      </c>
      <c r="N1059" s="58"/>
      <c r="O1059" s="70"/>
      <c r="P1059" s="58"/>
      <c r="Q1059" s="58"/>
      <c r="R1059" s="58"/>
    </row>
    <row r="1060" spans="1:18" ht="12" customHeight="1">
      <c r="A1060" s="511" t="s">
        <v>151</v>
      </c>
      <c r="B1060" s="511"/>
      <c r="C1060" s="524">
        <v>51301</v>
      </c>
      <c r="D1060" s="511" t="s">
        <v>181</v>
      </c>
      <c r="E1060" s="57" t="s">
        <v>6</v>
      </c>
      <c r="F1060" s="57" t="s">
        <v>198</v>
      </c>
      <c r="G1060" s="70">
        <f>IF(F1060="I",IFERROR(VLOOKUP(C1060,'BG 092021'!B:D,3,FALSE),0),0)</f>
        <v>0</v>
      </c>
      <c r="H1060" s="58"/>
      <c r="I1060" s="58">
        <f>IF(F1060="I",IFERROR(VLOOKUP(C1060,'BG 092021'!B:F,5,FALSE),0),0)</f>
        <v>0</v>
      </c>
      <c r="J1060" s="58"/>
      <c r="K1060" s="70">
        <v>0</v>
      </c>
      <c r="L1060" s="58"/>
      <c r="M1060" s="58">
        <v>0</v>
      </c>
      <c r="N1060" s="58"/>
      <c r="O1060" s="70"/>
      <c r="P1060" s="58"/>
      <c r="Q1060" s="58"/>
      <c r="R1060" s="58"/>
    </row>
    <row r="1061" spans="1:18" ht="12" customHeight="1">
      <c r="A1061" s="511" t="s">
        <v>151</v>
      </c>
      <c r="B1061" s="511"/>
      <c r="C1061" s="524">
        <v>513011</v>
      </c>
      <c r="D1061" s="511" t="s">
        <v>181</v>
      </c>
      <c r="E1061" s="57" t="s">
        <v>6</v>
      </c>
      <c r="F1061" s="57" t="s">
        <v>198</v>
      </c>
      <c r="G1061" s="70">
        <f>IF(F1061="I",IFERROR(VLOOKUP(C1061,'BG 092021'!B:D,3,FALSE),0),0)</f>
        <v>0</v>
      </c>
      <c r="H1061" s="58"/>
      <c r="I1061" s="58">
        <f>IF(F1061="I",IFERROR(VLOOKUP(C1061,'BG 092021'!B:F,5,FALSE),0),0)</f>
        <v>0</v>
      </c>
      <c r="J1061" s="58"/>
      <c r="K1061" s="70">
        <v>0</v>
      </c>
      <c r="L1061" s="58"/>
      <c r="M1061" s="58">
        <v>0</v>
      </c>
      <c r="N1061" s="58"/>
      <c r="O1061" s="70"/>
      <c r="P1061" s="58"/>
      <c r="Q1061" s="58"/>
      <c r="R1061" s="58"/>
    </row>
    <row r="1062" spans="1:18" ht="12" customHeight="1">
      <c r="A1062" s="511" t="s">
        <v>151</v>
      </c>
      <c r="B1062" s="511"/>
      <c r="C1062" s="524">
        <v>5130111</v>
      </c>
      <c r="D1062" s="511" t="s">
        <v>181</v>
      </c>
      <c r="E1062" s="57" t="s">
        <v>6</v>
      </c>
      <c r="F1062" s="57" t="s">
        <v>198</v>
      </c>
      <c r="G1062" s="70">
        <f>IF(F1062="I",IFERROR(VLOOKUP(C1062,'BG 092021'!B:D,3,FALSE),0),0)</f>
        <v>0</v>
      </c>
      <c r="H1062" s="58"/>
      <c r="I1062" s="58">
        <f>IF(F1062="I",IFERROR(VLOOKUP(C1062,'BG 092021'!B:F,5,FALSE),0),0)</f>
        <v>0</v>
      </c>
      <c r="J1062" s="58"/>
      <c r="K1062" s="70">
        <v>0</v>
      </c>
      <c r="L1062" s="58"/>
      <c r="M1062" s="58">
        <v>0</v>
      </c>
      <c r="N1062" s="58"/>
      <c r="O1062" s="70"/>
      <c r="P1062" s="58"/>
      <c r="Q1062" s="58"/>
      <c r="R1062" s="58"/>
    </row>
    <row r="1063" spans="1:18" ht="12" customHeight="1">
      <c r="A1063" s="511" t="s">
        <v>151</v>
      </c>
      <c r="B1063" s="511"/>
      <c r="C1063" s="524">
        <v>51301111</v>
      </c>
      <c r="D1063" s="511" t="s">
        <v>181</v>
      </c>
      <c r="E1063" s="57" t="s">
        <v>6</v>
      </c>
      <c r="F1063" s="57" t="s">
        <v>198</v>
      </c>
      <c r="G1063" s="70">
        <f>IF(F1063="I",IFERROR(VLOOKUP(C1063,'BG 092021'!B:D,3,FALSE),0),0)</f>
        <v>0</v>
      </c>
      <c r="H1063" s="58"/>
      <c r="I1063" s="58">
        <f>IF(F1063="I",IFERROR(VLOOKUP(C1063,'BG 092021'!B:F,5,FALSE),0),0)</f>
        <v>0</v>
      </c>
      <c r="J1063" s="58"/>
      <c r="K1063" s="70">
        <v>0</v>
      </c>
      <c r="L1063" s="58"/>
      <c r="M1063" s="58">
        <v>0</v>
      </c>
      <c r="N1063" s="58"/>
      <c r="O1063" s="70"/>
      <c r="P1063" s="58"/>
      <c r="Q1063" s="58"/>
      <c r="R1063" s="58"/>
    </row>
    <row r="1064" spans="1:18" ht="12" customHeight="1">
      <c r="A1064" s="511" t="s">
        <v>151</v>
      </c>
      <c r="B1064" s="511" t="s">
        <v>87</v>
      </c>
      <c r="C1064" s="524">
        <v>5130111101</v>
      </c>
      <c r="D1064" s="511" t="s">
        <v>135</v>
      </c>
      <c r="E1064" s="57" t="s">
        <v>6</v>
      </c>
      <c r="F1064" s="57" t="s">
        <v>199</v>
      </c>
      <c r="G1064" s="70">
        <f>IF(F1064="I",IFERROR(VLOOKUP(C1064,'BG 092021'!B:D,3,FALSE),0),0)</f>
        <v>1746449986</v>
      </c>
      <c r="H1064" s="58"/>
      <c r="I1064" s="58">
        <f>IF(F1064="I",IFERROR(VLOOKUP(C1064,'BG 092021'!B:F,5,FALSE),0),0)</f>
        <v>259446.08000000005</v>
      </c>
      <c r="J1064" s="58"/>
      <c r="K1064" s="70">
        <v>705584235</v>
      </c>
      <c r="L1064" s="58"/>
      <c r="M1064" s="58">
        <v>101380.03</v>
      </c>
      <c r="N1064" s="58"/>
      <c r="O1064" s="70"/>
      <c r="P1064" s="58"/>
      <c r="Q1064" s="58"/>
      <c r="R1064" s="58"/>
    </row>
    <row r="1065" spans="1:18" ht="12" customHeight="1">
      <c r="A1065" s="511" t="s">
        <v>151</v>
      </c>
      <c r="B1065" s="511"/>
      <c r="C1065" s="524">
        <v>5130111102</v>
      </c>
      <c r="D1065" s="511" t="s">
        <v>851</v>
      </c>
      <c r="E1065" s="57" t="s">
        <v>6</v>
      </c>
      <c r="F1065" s="57" t="s">
        <v>199</v>
      </c>
      <c r="G1065" s="70">
        <f>IF(F1065="I",IFERROR(VLOOKUP(C1065,'BG 092021'!B:D,3,FALSE),0),0)</f>
        <v>0</v>
      </c>
      <c r="H1065" s="58"/>
      <c r="I1065" s="58">
        <f>IF(F1065="I",IFERROR(VLOOKUP(C1065,'BG 092021'!B:F,5,FALSE),0),0)</f>
        <v>0</v>
      </c>
      <c r="J1065" s="58"/>
      <c r="K1065" s="70">
        <v>0</v>
      </c>
      <c r="L1065" s="58"/>
      <c r="M1065" s="58">
        <v>0</v>
      </c>
      <c r="N1065" s="58"/>
      <c r="O1065" s="70"/>
      <c r="P1065" s="58"/>
      <c r="Q1065" s="58"/>
      <c r="R1065" s="58"/>
    </row>
    <row r="1066" spans="1:18" ht="12" customHeight="1">
      <c r="A1066" s="511" t="s">
        <v>151</v>
      </c>
      <c r="B1066" s="511"/>
      <c r="C1066" s="524">
        <v>5130111103</v>
      </c>
      <c r="D1066" s="511" t="s">
        <v>126</v>
      </c>
      <c r="E1066" s="57" t="s">
        <v>6</v>
      </c>
      <c r="F1066" s="57" t="s">
        <v>199</v>
      </c>
      <c r="G1066" s="70">
        <f>IF(F1066="I",IFERROR(VLOOKUP(C1066,'BG 092021'!B:D,3,FALSE),0),0)</f>
        <v>0</v>
      </c>
      <c r="H1066" s="58"/>
      <c r="I1066" s="58">
        <f>IF(F1066="I",IFERROR(VLOOKUP(C1066,'BG 092021'!B:F,5,FALSE),0),0)</f>
        <v>0</v>
      </c>
      <c r="J1066" s="58"/>
      <c r="K1066" s="70">
        <v>0</v>
      </c>
      <c r="L1066" s="58"/>
      <c r="M1066" s="58">
        <v>0</v>
      </c>
      <c r="N1066" s="58"/>
      <c r="O1066" s="70"/>
      <c r="P1066" s="58"/>
      <c r="Q1066" s="58"/>
      <c r="R1066" s="58"/>
    </row>
    <row r="1067" spans="1:18" ht="12" customHeight="1">
      <c r="A1067" s="511" t="s">
        <v>151</v>
      </c>
      <c r="B1067" s="511" t="s">
        <v>87</v>
      </c>
      <c r="C1067" s="524">
        <v>5130111104</v>
      </c>
      <c r="D1067" s="511" t="s">
        <v>137</v>
      </c>
      <c r="E1067" s="57" t="s">
        <v>6</v>
      </c>
      <c r="F1067" s="57" t="s">
        <v>199</v>
      </c>
      <c r="G1067" s="70">
        <f>IF(F1067="I",IFERROR(VLOOKUP(C1067,'BG 092021'!B:D,3,FALSE),0),0)</f>
        <v>189419860</v>
      </c>
      <c r="H1067" s="58"/>
      <c r="I1067" s="58">
        <f>IF(F1067="I",IFERROR(VLOOKUP(C1067,'BG 092021'!B:F,5,FALSE),0),0)</f>
        <v>28085.77</v>
      </c>
      <c r="J1067" s="58"/>
      <c r="K1067" s="70">
        <v>60188964</v>
      </c>
      <c r="L1067" s="58"/>
      <c r="M1067" s="58">
        <v>8650.4</v>
      </c>
      <c r="N1067" s="58"/>
      <c r="O1067" s="70"/>
      <c r="P1067" s="58"/>
      <c r="Q1067" s="58"/>
      <c r="R1067" s="58"/>
    </row>
    <row r="1068" spans="1:18" ht="12" customHeight="1">
      <c r="A1068" s="511" t="s">
        <v>151</v>
      </c>
      <c r="B1068" s="511" t="s">
        <v>87</v>
      </c>
      <c r="C1068" s="524">
        <v>5130111105</v>
      </c>
      <c r="D1068" s="511" t="s">
        <v>138</v>
      </c>
      <c r="E1068" s="57" t="s">
        <v>6</v>
      </c>
      <c r="F1068" s="57" t="s">
        <v>199</v>
      </c>
      <c r="G1068" s="70">
        <f>IF(F1068="I",IFERROR(VLOOKUP(C1068,'BG 092021'!B:D,3,FALSE),0),0)</f>
        <v>94342475</v>
      </c>
      <c r="H1068" s="58"/>
      <c r="I1068" s="58">
        <f>IF(F1068="I",IFERROR(VLOOKUP(C1068,'BG 092021'!B:F,5,FALSE),0),0)</f>
        <v>14020.08</v>
      </c>
      <c r="J1068" s="58"/>
      <c r="K1068" s="70">
        <v>0</v>
      </c>
      <c r="L1068" s="58"/>
      <c r="M1068" s="58">
        <v>0</v>
      </c>
      <c r="N1068" s="58"/>
      <c r="O1068" s="70"/>
      <c r="P1068" s="58"/>
      <c r="Q1068" s="58"/>
      <c r="R1068" s="58"/>
    </row>
    <row r="1069" spans="1:18" ht="12" customHeight="1">
      <c r="A1069" s="511" t="s">
        <v>151</v>
      </c>
      <c r="B1069" s="511" t="s">
        <v>1180</v>
      </c>
      <c r="C1069" s="524">
        <v>5130111106</v>
      </c>
      <c r="D1069" s="511" t="s">
        <v>338</v>
      </c>
      <c r="E1069" s="57" t="s">
        <v>6</v>
      </c>
      <c r="F1069" s="57" t="s">
        <v>199</v>
      </c>
      <c r="G1069" s="70">
        <f>IF(F1069="I",IFERROR(VLOOKUP(C1069,'BG 092021'!B:D,3,FALSE),0),0)</f>
        <v>8990644</v>
      </c>
      <c r="H1069" s="58"/>
      <c r="I1069" s="58">
        <f>IF(F1069="I",IFERROR(VLOOKUP(C1069,'BG 092021'!B:F,5,FALSE),0),0)</f>
        <v>1334.43</v>
      </c>
      <c r="J1069" s="58"/>
      <c r="K1069" s="70">
        <v>1534988</v>
      </c>
      <c r="L1069" s="58"/>
      <c r="M1069" s="58">
        <v>220.96</v>
      </c>
      <c r="N1069" s="58"/>
      <c r="O1069" s="70"/>
      <c r="P1069" s="58"/>
      <c r="Q1069" s="58"/>
      <c r="R1069" s="58"/>
    </row>
    <row r="1070" spans="1:18" ht="12" customHeight="1">
      <c r="A1070" s="511" t="s">
        <v>151</v>
      </c>
      <c r="B1070" s="511" t="s">
        <v>87</v>
      </c>
      <c r="C1070" s="524">
        <v>5130111107</v>
      </c>
      <c r="D1070" s="511" t="s">
        <v>136</v>
      </c>
      <c r="E1070" s="57" t="s">
        <v>6</v>
      </c>
      <c r="F1070" s="57" t="s">
        <v>199</v>
      </c>
      <c r="G1070" s="70">
        <f>IF(F1070="I",IFERROR(VLOOKUP(C1070,'BG 092021'!B:D,3,FALSE),0),0)</f>
        <v>495335000</v>
      </c>
      <c r="H1070" s="58"/>
      <c r="I1070" s="58">
        <f>IF(F1070="I",IFERROR(VLOOKUP(C1070,'BG 092021'!B:F,5,FALSE),0),0)</f>
        <v>78346.53</v>
      </c>
      <c r="J1070" s="58"/>
      <c r="K1070" s="70">
        <v>9983333</v>
      </c>
      <c r="L1070" s="58"/>
      <c r="M1070" s="58">
        <v>1461.42</v>
      </c>
      <c r="N1070" s="58"/>
      <c r="O1070" s="70"/>
      <c r="P1070" s="58"/>
      <c r="Q1070" s="58"/>
      <c r="R1070" s="58"/>
    </row>
    <row r="1071" spans="1:18" ht="12" customHeight="1">
      <c r="A1071" s="511" t="s">
        <v>151</v>
      </c>
      <c r="B1071" s="511"/>
      <c r="C1071" s="524">
        <v>51302</v>
      </c>
      <c r="D1071" s="511" t="s">
        <v>322</v>
      </c>
      <c r="E1071" s="57" t="s">
        <v>6</v>
      </c>
      <c r="F1071" s="57" t="s">
        <v>198</v>
      </c>
      <c r="G1071" s="70">
        <f>IF(F1071="I",IFERROR(VLOOKUP(C1071,'BG 092021'!B:D,3,FALSE),0),0)</f>
        <v>0</v>
      </c>
      <c r="H1071" s="58"/>
      <c r="I1071" s="58">
        <f>IF(F1071="I",IFERROR(VLOOKUP(C1071,'BG 092021'!B:F,5,FALSE),0),0)</f>
        <v>0</v>
      </c>
      <c r="J1071" s="58"/>
      <c r="K1071" s="70">
        <v>0</v>
      </c>
      <c r="L1071" s="58"/>
      <c r="M1071" s="58">
        <v>0</v>
      </c>
      <c r="N1071" s="58"/>
      <c r="O1071" s="70"/>
      <c r="P1071" s="58"/>
      <c r="Q1071" s="58"/>
      <c r="R1071" s="58"/>
    </row>
    <row r="1072" spans="1:18" ht="12" customHeight="1">
      <c r="A1072" s="511" t="s">
        <v>151</v>
      </c>
      <c r="B1072" s="511"/>
      <c r="C1072" s="524">
        <v>513021</v>
      </c>
      <c r="D1072" s="511" t="s">
        <v>322</v>
      </c>
      <c r="E1072" s="57" t="s">
        <v>6</v>
      </c>
      <c r="F1072" s="57" t="s">
        <v>198</v>
      </c>
      <c r="G1072" s="70">
        <f>IF(F1072="I",IFERROR(VLOOKUP(C1072,'BG 092021'!B:D,3,FALSE),0),0)</f>
        <v>0</v>
      </c>
      <c r="H1072" s="58"/>
      <c r="I1072" s="58">
        <f>IF(F1072="I",IFERROR(VLOOKUP(C1072,'BG 092021'!B:F,5,FALSE),0),0)</f>
        <v>0</v>
      </c>
      <c r="J1072" s="58"/>
      <c r="K1072" s="70">
        <v>0</v>
      </c>
      <c r="L1072" s="58"/>
      <c r="M1072" s="58">
        <v>0</v>
      </c>
      <c r="N1072" s="58"/>
      <c r="O1072" s="70"/>
      <c r="P1072" s="58"/>
      <c r="Q1072" s="58"/>
      <c r="R1072" s="58"/>
    </row>
    <row r="1073" spans="1:18" ht="12" customHeight="1">
      <c r="A1073" s="511" t="s">
        <v>151</v>
      </c>
      <c r="B1073" s="511"/>
      <c r="C1073" s="524">
        <v>5130211</v>
      </c>
      <c r="D1073" s="511" t="s">
        <v>322</v>
      </c>
      <c r="E1073" s="57" t="s">
        <v>6</v>
      </c>
      <c r="F1073" s="57" t="s">
        <v>198</v>
      </c>
      <c r="G1073" s="70">
        <f>IF(F1073="I",IFERROR(VLOOKUP(C1073,'BG 092021'!B:D,3,FALSE),0),0)</f>
        <v>0</v>
      </c>
      <c r="H1073" s="58"/>
      <c r="I1073" s="58">
        <f>IF(F1073="I",IFERROR(VLOOKUP(C1073,'BG 092021'!B:F,5,FALSE),0),0)</f>
        <v>0</v>
      </c>
      <c r="J1073" s="58"/>
      <c r="K1073" s="70">
        <v>0</v>
      </c>
      <c r="L1073" s="58"/>
      <c r="M1073" s="58">
        <v>0</v>
      </c>
      <c r="N1073" s="58"/>
      <c r="O1073" s="70"/>
      <c r="P1073" s="58"/>
      <c r="Q1073" s="58"/>
      <c r="R1073" s="58"/>
    </row>
    <row r="1074" spans="1:18" ht="12" customHeight="1">
      <c r="A1074" s="511" t="s">
        <v>151</v>
      </c>
      <c r="B1074" s="511"/>
      <c r="C1074" s="524">
        <v>51302111</v>
      </c>
      <c r="D1074" s="511" t="s">
        <v>322</v>
      </c>
      <c r="E1074" s="57" t="s">
        <v>6</v>
      </c>
      <c r="F1074" s="57" t="s">
        <v>198</v>
      </c>
      <c r="G1074" s="70">
        <f>IF(F1074="I",IFERROR(VLOOKUP(C1074,'BG 092021'!B:D,3,FALSE),0),0)</f>
        <v>0</v>
      </c>
      <c r="H1074" s="58"/>
      <c r="I1074" s="58">
        <f>IF(F1074="I",IFERROR(VLOOKUP(C1074,'BG 092021'!B:F,5,FALSE),0),0)</f>
        <v>0</v>
      </c>
      <c r="J1074" s="58"/>
      <c r="K1074" s="70">
        <v>0</v>
      </c>
      <c r="L1074" s="58"/>
      <c r="M1074" s="58">
        <v>0</v>
      </c>
      <c r="N1074" s="58"/>
      <c r="O1074" s="70"/>
      <c r="P1074" s="58"/>
      <c r="Q1074" s="58"/>
      <c r="R1074" s="58"/>
    </row>
    <row r="1075" spans="1:18" ht="12" customHeight="1">
      <c r="A1075" s="511" t="s">
        <v>151</v>
      </c>
      <c r="B1075" s="511" t="s">
        <v>1180</v>
      </c>
      <c r="C1075" s="524">
        <v>5130211101</v>
      </c>
      <c r="D1075" s="511" t="s">
        <v>339</v>
      </c>
      <c r="E1075" s="57" t="s">
        <v>6</v>
      </c>
      <c r="F1075" s="57" t="s">
        <v>199</v>
      </c>
      <c r="G1075" s="70">
        <f>IF(F1075="I",IFERROR(VLOOKUP(C1075,'BG 092021'!B:D,3,FALSE),0),0)</f>
        <v>452353276</v>
      </c>
      <c r="H1075" s="58"/>
      <c r="I1075" s="58">
        <f>IF(F1075="I",IFERROR(VLOOKUP(C1075,'BG 092021'!B:F,5,FALSE),0),0)</f>
        <v>67778.719999999987</v>
      </c>
      <c r="J1075" s="58"/>
      <c r="K1075" s="70">
        <v>118068650</v>
      </c>
      <c r="L1075" s="58"/>
      <c r="M1075" s="58">
        <v>16968.84</v>
      </c>
      <c r="N1075" s="58"/>
      <c r="O1075" s="70"/>
      <c r="P1075" s="58"/>
      <c r="Q1075" s="58"/>
      <c r="R1075" s="58"/>
    </row>
    <row r="1076" spans="1:18" ht="12" customHeight="1">
      <c r="A1076" s="511" t="s">
        <v>151</v>
      </c>
      <c r="B1076" s="511"/>
      <c r="C1076" s="524">
        <v>5130211102</v>
      </c>
      <c r="D1076" s="511" t="s">
        <v>852</v>
      </c>
      <c r="E1076" s="57" t="s">
        <v>6</v>
      </c>
      <c r="F1076" s="57" t="s">
        <v>199</v>
      </c>
      <c r="G1076" s="70">
        <f>IF(F1076="I",IFERROR(VLOOKUP(C1076,'BG 092021'!B:D,3,FALSE),0),0)</f>
        <v>0</v>
      </c>
      <c r="H1076" s="58"/>
      <c r="I1076" s="58">
        <f>IF(F1076="I",IFERROR(VLOOKUP(C1076,'BG 092021'!B:F,5,FALSE),0),0)</f>
        <v>0</v>
      </c>
      <c r="J1076" s="58"/>
      <c r="K1076" s="70">
        <v>0</v>
      </c>
      <c r="L1076" s="58"/>
      <c r="M1076" s="58">
        <v>0</v>
      </c>
      <c r="N1076" s="58"/>
      <c r="O1076" s="70"/>
      <c r="P1076" s="58"/>
      <c r="Q1076" s="58"/>
      <c r="R1076" s="58"/>
    </row>
    <row r="1077" spans="1:18" ht="12" customHeight="1">
      <c r="A1077" s="511" t="s">
        <v>151</v>
      </c>
      <c r="B1077" s="511" t="s">
        <v>87</v>
      </c>
      <c r="C1077" s="524">
        <v>5130211103</v>
      </c>
      <c r="D1077" s="511" t="s">
        <v>340</v>
      </c>
      <c r="E1077" s="57" t="s">
        <v>6</v>
      </c>
      <c r="F1077" s="57" t="s">
        <v>199</v>
      </c>
      <c r="G1077" s="70">
        <f>IF(F1077="I",IFERROR(VLOOKUP(C1077,'BG 092021'!B:D,3,FALSE),0),0)</f>
        <v>15000000</v>
      </c>
      <c r="H1077" s="58"/>
      <c r="I1077" s="58">
        <f>IF(F1077="I",IFERROR(VLOOKUP(C1077,'BG 092021'!B:F,5,FALSE),0),0)</f>
        <v>2211.9699999999998</v>
      </c>
      <c r="J1077" s="58"/>
      <c r="K1077" s="70">
        <v>4000000</v>
      </c>
      <c r="L1077" s="58"/>
      <c r="M1077" s="58">
        <v>572.22</v>
      </c>
      <c r="N1077" s="58"/>
      <c r="O1077" s="70"/>
      <c r="P1077" s="58"/>
      <c r="Q1077" s="58"/>
      <c r="R1077" s="58"/>
    </row>
    <row r="1078" spans="1:18" ht="12" customHeight="1">
      <c r="A1078" s="511" t="s">
        <v>151</v>
      </c>
      <c r="B1078" s="511" t="s">
        <v>1180</v>
      </c>
      <c r="C1078" s="524">
        <v>5130211104</v>
      </c>
      <c r="D1078" s="511" t="s">
        <v>139</v>
      </c>
      <c r="E1078" s="57" t="s">
        <v>6</v>
      </c>
      <c r="F1078" s="57" t="s">
        <v>199</v>
      </c>
      <c r="G1078" s="70">
        <f>IF(F1078="I",IFERROR(VLOOKUP(C1078,'BG 092021'!B:D,3,FALSE),0),0)</f>
        <v>7967668</v>
      </c>
      <c r="H1078" s="58"/>
      <c r="I1078" s="58">
        <f>IF(F1078="I",IFERROR(VLOOKUP(C1078,'BG 092021'!B:F,5,FALSE),0),0)</f>
        <v>1174.3400000000001</v>
      </c>
      <c r="J1078" s="58"/>
      <c r="K1078" s="70">
        <v>42724616</v>
      </c>
      <c r="L1078" s="58"/>
      <c r="M1078" s="58">
        <v>6074.23</v>
      </c>
      <c r="N1078" s="58"/>
      <c r="O1078" s="70"/>
      <c r="P1078" s="58"/>
      <c r="Q1078" s="58"/>
      <c r="R1078" s="58"/>
    </row>
    <row r="1079" spans="1:18" ht="12" customHeight="1">
      <c r="A1079" s="511" t="s">
        <v>151</v>
      </c>
      <c r="B1079" s="511"/>
      <c r="C1079" s="524">
        <v>5130211105</v>
      </c>
      <c r="D1079" s="511" t="s">
        <v>853</v>
      </c>
      <c r="E1079" s="57" t="s">
        <v>6</v>
      </c>
      <c r="F1079" s="57" t="s">
        <v>199</v>
      </c>
      <c r="G1079" s="70">
        <f>IF(F1079="I",IFERROR(VLOOKUP(C1079,'BG 092021'!B:D,3,FALSE),0),0)</f>
        <v>0</v>
      </c>
      <c r="H1079" s="58"/>
      <c r="I1079" s="58">
        <f>IF(F1079="I",IFERROR(VLOOKUP(C1079,'BG 092021'!B:F,5,FALSE),0),0)</f>
        <v>0</v>
      </c>
      <c r="J1079" s="58"/>
      <c r="K1079" s="70">
        <v>0</v>
      </c>
      <c r="L1079" s="58"/>
      <c r="M1079" s="58">
        <v>0</v>
      </c>
      <c r="N1079" s="58"/>
      <c r="O1079" s="70"/>
      <c r="P1079" s="58"/>
      <c r="Q1079" s="58"/>
      <c r="R1079" s="58"/>
    </row>
    <row r="1080" spans="1:18" ht="12" customHeight="1">
      <c r="A1080" s="511" t="s">
        <v>151</v>
      </c>
      <c r="B1080" s="511" t="s">
        <v>1180</v>
      </c>
      <c r="C1080" s="524">
        <v>5130211106</v>
      </c>
      <c r="D1080" s="511" t="s">
        <v>854</v>
      </c>
      <c r="E1080" s="57" t="s">
        <v>6</v>
      </c>
      <c r="F1080" s="57" t="s">
        <v>199</v>
      </c>
      <c r="G1080" s="70">
        <f>IF(F1080="I",IFERROR(VLOOKUP(C1080,'BG 092021'!B:D,3,FALSE),0),0)</f>
        <v>1175072</v>
      </c>
      <c r="H1080" s="58"/>
      <c r="I1080" s="58">
        <f>IF(F1080="I",IFERROR(VLOOKUP(C1080,'BG 092021'!B:F,5,FALSE),0),0)</f>
        <v>177.55</v>
      </c>
      <c r="J1080" s="58"/>
      <c r="K1080" s="70">
        <v>567581</v>
      </c>
      <c r="L1080" s="58"/>
      <c r="M1080" s="58">
        <v>80.52</v>
      </c>
      <c r="N1080" s="58"/>
      <c r="O1080" s="70"/>
      <c r="P1080" s="58"/>
      <c r="Q1080" s="58"/>
      <c r="R1080" s="58"/>
    </row>
    <row r="1081" spans="1:18" ht="12" customHeight="1">
      <c r="A1081" s="511" t="s">
        <v>151</v>
      </c>
      <c r="B1081" s="511" t="s">
        <v>1180</v>
      </c>
      <c r="C1081" s="524">
        <v>5130211107</v>
      </c>
      <c r="D1081" s="511" t="s">
        <v>855</v>
      </c>
      <c r="E1081" s="57" t="s">
        <v>6</v>
      </c>
      <c r="F1081" s="57" t="s">
        <v>199</v>
      </c>
      <c r="G1081" s="70">
        <f>IF(F1081="I",IFERROR(VLOOKUP(C1081,'BG 092021'!B:D,3,FALSE),0),0)</f>
        <v>111010909</v>
      </c>
      <c r="H1081" s="58"/>
      <c r="I1081" s="58">
        <f>IF(F1081="I",IFERROR(VLOOKUP(C1081,'BG 092021'!B:F,5,FALSE),0),0)</f>
        <v>16470.98</v>
      </c>
      <c r="J1081" s="58"/>
      <c r="K1081" s="70">
        <v>25624239</v>
      </c>
      <c r="L1081" s="58"/>
      <c r="M1081" s="58">
        <v>3705.92</v>
      </c>
      <c r="N1081" s="58"/>
      <c r="O1081" s="70"/>
      <c r="P1081" s="58"/>
      <c r="Q1081" s="58"/>
      <c r="R1081" s="58"/>
    </row>
    <row r="1082" spans="1:18" ht="12" customHeight="1">
      <c r="A1082" s="511" t="s">
        <v>151</v>
      </c>
      <c r="B1082" s="511" t="s">
        <v>1180</v>
      </c>
      <c r="C1082" s="524">
        <v>5130211108</v>
      </c>
      <c r="D1082" s="511" t="s">
        <v>1066</v>
      </c>
      <c r="E1082" s="57" t="s">
        <v>6</v>
      </c>
      <c r="F1082" s="57" t="s">
        <v>199</v>
      </c>
      <c r="G1082" s="70">
        <f>IF(F1082="I",IFERROR(VLOOKUP(C1082,'BG 092021'!B:D,3,FALSE),0),0)</f>
        <v>153119763</v>
      </c>
      <c r="H1082" s="58"/>
      <c r="I1082" s="58">
        <f>IF(F1082="I",IFERROR(VLOOKUP(C1082,'BG 092021'!B:F,5,FALSE),0),0)</f>
        <v>22648</v>
      </c>
      <c r="J1082" s="58"/>
      <c r="K1082" s="70">
        <v>37242182</v>
      </c>
      <c r="L1082" s="58"/>
      <c r="M1082" s="58">
        <v>5324.0300000000007</v>
      </c>
      <c r="N1082" s="58"/>
      <c r="O1082" s="70"/>
      <c r="P1082" s="58"/>
      <c r="Q1082" s="58"/>
      <c r="R1082" s="58"/>
    </row>
    <row r="1083" spans="1:18" ht="12" customHeight="1">
      <c r="A1083" s="511" t="s">
        <v>151</v>
      </c>
      <c r="B1083" s="511" t="s">
        <v>1180</v>
      </c>
      <c r="C1083" s="524">
        <v>5130211109</v>
      </c>
      <c r="D1083" s="511" t="s">
        <v>1161</v>
      </c>
      <c r="E1083" s="57" t="s">
        <v>6</v>
      </c>
      <c r="F1083" s="57" t="s">
        <v>199</v>
      </c>
      <c r="G1083" s="70">
        <f>IF(F1083="I",IFERROR(VLOOKUP(C1083,'BG 092021'!B:D,3,FALSE),0),0)</f>
        <v>8945455</v>
      </c>
      <c r="H1083" s="58"/>
      <c r="I1083" s="58">
        <f>IF(F1083="I",IFERROR(VLOOKUP(C1083,'BG 092021'!B:F,5,FALSE),0),0)</f>
        <v>1346.9</v>
      </c>
      <c r="J1083" s="58"/>
      <c r="K1083" s="70">
        <v>0</v>
      </c>
      <c r="L1083" s="58"/>
      <c r="M1083" s="58">
        <v>0</v>
      </c>
      <c r="N1083" s="58"/>
      <c r="O1083" s="70"/>
      <c r="P1083" s="58"/>
      <c r="Q1083" s="58"/>
      <c r="R1083" s="58"/>
    </row>
    <row r="1084" spans="1:18" ht="12" customHeight="1">
      <c r="A1084" s="511" t="s">
        <v>151</v>
      </c>
      <c r="B1084" s="511"/>
      <c r="C1084" s="524">
        <v>51303</v>
      </c>
      <c r="D1084" s="511" t="s">
        <v>136</v>
      </c>
      <c r="E1084" s="57" t="s">
        <v>6</v>
      </c>
      <c r="F1084" s="57" t="s">
        <v>198</v>
      </c>
      <c r="G1084" s="70">
        <f>IF(F1084="I",IFERROR(VLOOKUP(C1084,'BG 092021'!B:D,3,FALSE),0),0)</f>
        <v>0</v>
      </c>
      <c r="H1084" s="58"/>
      <c r="I1084" s="58">
        <f>IF(F1084="I",IFERROR(VLOOKUP(C1084,'BG 092021'!B:F,5,FALSE),0),0)</f>
        <v>0</v>
      </c>
      <c r="J1084" s="58"/>
      <c r="K1084" s="70">
        <v>0</v>
      </c>
      <c r="L1084" s="58"/>
      <c r="M1084" s="58">
        <v>0</v>
      </c>
      <c r="N1084" s="58"/>
      <c r="O1084" s="70"/>
      <c r="P1084" s="58"/>
      <c r="Q1084" s="58"/>
      <c r="R1084" s="58"/>
    </row>
    <row r="1085" spans="1:18" ht="12" customHeight="1">
      <c r="A1085" s="511" t="s">
        <v>151</v>
      </c>
      <c r="B1085" s="511"/>
      <c r="C1085" s="524">
        <v>513031</v>
      </c>
      <c r="D1085" s="511" t="s">
        <v>136</v>
      </c>
      <c r="E1085" s="57" t="s">
        <v>6</v>
      </c>
      <c r="F1085" s="57" t="s">
        <v>198</v>
      </c>
      <c r="G1085" s="70">
        <f>IF(F1085="I",IFERROR(VLOOKUP(C1085,'BG 092021'!B:D,3,FALSE),0),0)</f>
        <v>0</v>
      </c>
      <c r="H1085" s="58"/>
      <c r="I1085" s="58">
        <f>IF(F1085="I",IFERROR(VLOOKUP(C1085,'BG 092021'!B:F,5,FALSE),0),0)</f>
        <v>0</v>
      </c>
      <c r="J1085" s="58"/>
      <c r="K1085" s="70">
        <v>0</v>
      </c>
      <c r="L1085" s="58"/>
      <c r="M1085" s="58">
        <v>0</v>
      </c>
      <c r="N1085" s="58"/>
      <c r="O1085" s="70"/>
      <c r="P1085" s="58"/>
      <c r="Q1085" s="58"/>
      <c r="R1085" s="58"/>
    </row>
    <row r="1086" spans="1:18" ht="12" customHeight="1">
      <c r="A1086" s="511" t="s">
        <v>151</v>
      </c>
      <c r="B1086" s="511"/>
      <c r="C1086" s="524">
        <v>5130311</v>
      </c>
      <c r="D1086" s="511" t="s">
        <v>136</v>
      </c>
      <c r="E1086" s="57" t="s">
        <v>6</v>
      </c>
      <c r="F1086" s="57" t="s">
        <v>198</v>
      </c>
      <c r="G1086" s="70">
        <f>IF(F1086="I",IFERROR(VLOOKUP(C1086,'BG 092021'!B:D,3,FALSE),0),0)</f>
        <v>0</v>
      </c>
      <c r="H1086" s="58"/>
      <c r="I1086" s="58">
        <f>IF(F1086="I",IFERROR(VLOOKUP(C1086,'BG 092021'!B:F,5,FALSE),0),0)</f>
        <v>0</v>
      </c>
      <c r="J1086" s="58"/>
      <c r="K1086" s="70">
        <v>0</v>
      </c>
      <c r="L1086" s="58"/>
      <c r="M1086" s="58">
        <v>0</v>
      </c>
      <c r="N1086" s="58"/>
      <c r="O1086" s="70"/>
      <c r="P1086" s="58"/>
      <c r="Q1086" s="58"/>
      <c r="R1086" s="58"/>
    </row>
    <row r="1087" spans="1:18" ht="12" customHeight="1">
      <c r="A1087" s="511" t="s">
        <v>151</v>
      </c>
      <c r="B1087" s="511"/>
      <c r="C1087" s="524">
        <v>51303111</v>
      </c>
      <c r="D1087" s="511" t="s">
        <v>136</v>
      </c>
      <c r="E1087" s="57" t="s">
        <v>6</v>
      </c>
      <c r="F1087" s="57" t="s">
        <v>198</v>
      </c>
      <c r="G1087" s="70">
        <f>IF(F1087="I",IFERROR(VLOOKUP(C1087,'BG 092021'!B:D,3,FALSE),0),0)</f>
        <v>0</v>
      </c>
      <c r="H1087" s="58"/>
      <c r="I1087" s="58">
        <f>IF(F1087="I",IFERROR(VLOOKUP(C1087,'BG 092021'!B:F,5,FALSE),0),0)</f>
        <v>0</v>
      </c>
      <c r="J1087" s="58"/>
      <c r="K1087" s="70">
        <v>0</v>
      </c>
      <c r="L1087" s="58"/>
      <c r="M1087" s="58">
        <v>0</v>
      </c>
      <c r="N1087" s="58"/>
      <c r="O1087" s="70"/>
      <c r="P1087" s="58"/>
      <c r="Q1087" s="58"/>
      <c r="R1087" s="58"/>
    </row>
    <row r="1088" spans="1:18" ht="12" customHeight="1">
      <c r="A1088" s="511" t="s">
        <v>151</v>
      </c>
      <c r="B1088" s="511" t="s">
        <v>87</v>
      </c>
      <c r="C1088" s="524">
        <v>5130311101</v>
      </c>
      <c r="D1088" s="511" t="s">
        <v>856</v>
      </c>
      <c r="E1088" s="57" t="s">
        <v>6</v>
      </c>
      <c r="F1088" s="57" t="s">
        <v>199</v>
      </c>
      <c r="G1088" s="70">
        <f>IF(F1088="I",IFERROR(VLOOKUP(C1088,'BG 092021'!B:D,3,FALSE),0),0)</f>
        <v>13286196</v>
      </c>
      <c r="H1088" s="58"/>
      <c r="I1088" s="58">
        <f>IF(F1088="I",IFERROR(VLOOKUP(C1088,'BG 092021'!B:F,5,FALSE),0),0)</f>
        <v>2000</v>
      </c>
      <c r="J1088" s="58"/>
      <c r="K1088" s="70">
        <v>5627584</v>
      </c>
      <c r="L1088" s="58"/>
      <c r="M1088" s="58">
        <v>800</v>
      </c>
      <c r="N1088" s="58"/>
      <c r="O1088" s="70"/>
      <c r="P1088" s="58"/>
      <c r="Q1088" s="58"/>
      <c r="R1088" s="58"/>
    </row>
    <row r="1089" spans="1:18" ht="12" customHeight="1">
      <c r="A1089" s="511" t="s">
        <v>151</v>
      </c>
      <c r="B1089" s="511" t="s">
        <v>87</v>
      </c>
      <c r="C1089" s="524">
        <v>5130311102</v>
      </c>
      <c r="D1089" s="511" t="s">
        <v>857</v>
      </c>
      <c r="E1089" s="57" t="s">
        <v>6</v>
      </c>
      <c r="F1089" s="57" t="s">
        <v>199</v>
      </c>
      <c r="G1089" s="70">
        <f>IF(F1089="I",IFERROR(VLOOKUP(C1089,'BG 092021'!B:D,3,FALSE),0),0)</f>
        <v>474750000</v>
      </c>
      <c r="H1089" s="58"/>
      <c r="I1089" s="58">
        <f>IF(F1089="I",IFERROR(VLOOKUP(C1089,'BG 092021'!B:F,5,FALSE),0),0)</f>
        <v>69861.03</v>
      </c>
      <c r="J1089" s="58"/>
      <c r="K1089" s="70">
        <v>0</v>
      </c>
      <c r="L1089" s="58"/>
      <c r="M1089" s="58">
        <v>0</v>
      </c>
      <c r="N1089" s="58"/>
      <c r="O1089" s="70"/>
      <c r="P1089" s="58"/>
      <c r="Q1089" s="58"/>
      <c r="R1089" s="58"/>
    </row>
    <row r="1090" spans="1:18" ht="12" customHeight="1">
      <c r="A1090" s="511" t="s">
        <v>151</v>
      </c>
      <c r="B1090" s="511" t="s">
        <v>87</v>
      </c>
      <c r="C1090" s="524">
        <v>5130311103</v>
      </c>
      <c r="D1090" s="511" t="s">
        <v>341</v>
      </c>
      <c r="E1090" s="57" t="s">
        <v>6</v>
      </c>
      <c r="F1090" s="57" t="s">
        <v>199</v>
      </c>
      <c r="G1090" s="70">
        <f>IF(F1090="I",IFERROR(VLOOKUP(C1090,'BG 092021'!B:D,3,FALSE),0),0)</f>
        <v>45000000</v>
      </c>
      <c r="H1090" s="58"/>
      <c r="I1090" s="58">
        <f>IF(F1090="I",IFERROR(VLOOKUP(C1090,'BG 092021'!B:F,5,FALSE),0),0)</f>
        <v>6694.65</v>
      </c>
      <c r="J1090" s="58"/>
      <c r="K1090" s="70">
        <v>15000000</v>
      </c>
      <c r="L1090" s="58"/>
      <c r="M1090" s="58">
        <v>2139.09</v>
      </c>
      <c r="N1090" s="58"/>
      <c r="O1090" s="70"/>
      <c r="P1090" s="58"/>
      <c r="Q1090" s="58"/>
      <c r="R1090" s="58"/>
    </row>
    <row r="1091" spans="1:18" ht="12" customHeight="1">
      <c r="A1091" s="511" t="s">
        <v>151</v>
      </c>
      <c r="B1091" s="511" t="s">
        <v>87</v>
      </c>
      <c r="C1091" s="524">
        <v>5130311104</v>
      </c>
      <c r="D1091" s="511" t="s">
        <v>1264</v>
      </c>
      <c r="E1091" s="57" t="s">
        <v>6</v>
      </c>
      <c r="F1091" s="57" t="s">
        <v>199</v>
      </c>
      <c r="G1091" s="70">
        <f>IF(F1091="I",IFERROR(VLOOKUP(C1091,'BG 092021'!B:D,3,FALSE),0),0)</f>
        <v>498147094</v>
      </c>
      <c r="H1091" s="58"/>
      <c r="I1091" s="58">
        <f>IF(F1091="I",IFERROR(VLOOKUP(C1091,'BG 092021'!B:F,5,FALSE),0),0)</f>
        <v>74072.61</v>
      </c>
      <c r="J1091" s="58"/>
      <c r="K1091" s="70"/>
      <c r="L1091" s="58"/>
      <c r="M1091" s="58"/>
      <c r="N1091" s="58"/>
      <c r="O1091" s="70"/>
      <c r="P1091" s="58"/>
      <c r="Q1091" s="58"/>
      <c r="R1091" s="58"/>
    </row>
    <row r="1092" spans="1:18" ht="12" customHeight="1">
      <c r="A1092" s="511" t="s">
        <v>151</v>
      </c>
      <c r="B1092" s="511"/>
      <c r="C1092" s="524">
        <v>51304</v>
      </c>
      <c r="D1092" s="511" t="s">
        <v>153</v>
      </c>
      <c r="E1092" s="57" t="s">
        <v>6</v>
      </c>
      <c r="F1092" s="57" t="s">
        <v>198</v>
      </c>
      <c r="G1092" s="70">
        <f>IF(F1092="I",IFERROR(VLOOKUP(C1092,'BG 092021'!B:D,3,FALSE),0),0)</f>
        <v>0</v>
      </c>
      <c r="H1092" s="58"/>
      <c r="I1092" s="58">
        <f>IF(F1092="I",IFERROR(VLOOKUP(C1092,'BG 092021'!B:F,5,FALSE),0),0)</f>
        <v>0</v>
      </c>
      <c r="J1092" s="58"/>
      <c r="K1092" s="70">
        <v>0</v>
      </c>
      <c r="L1092" s="58"/>
      <c r="M1092" s="58">
        <v>0</v>
      </c>
      <c r="N1092" s="58"/>
      <c r="O1092" s="70"/>
      <c r="P1092" s="58"/>
      <c r="Q1092" s="58"/>
      <c r="R1092" s="58"/>
    </row>
    <row r="1093" spans="1:18" ht="12" customHeight="1">
      <c r="A1093" s="511" t="s">
        <v>151</v>
      </c>
      <c r="B1093" s="511"/>
      <c r="C1093" s="524">
        <v>513041</v>
      </c>
      <c r="D1093" s="511" t="s">
        <v>153</v>
      </c>
      <c r="E1093" s="57" t="s">
        <v>6</v>
      </c>
      <c r="F1093" s="57" t="s">
        <v>198</v>
      </c>
      <c r="G1093" s="70">
        <f>IF(F1093="I",IFERROR(VLOOKUP(C1093,'BG 092021'!B:D,3,FALSE),0),0)</f>
        <v>0</v>
      </c>
      <c r="H1093" s="58"/>
      <c r="I1093" s="58">
        <f>IF(F1093="I",IFERROR(VLOOKUP(C1093,'BG 092021'!B:F,5,FALSE),0),0)</f>
        <v>0</v>
      </c>
      <c r="J1093" s="58"/>
      <c r="K1093" s="70">
        <v>0</v>
      </c>
      <c r="L1093" s="58"/>
      <c r="M1093" s="58">
        <v>0</v>
      </c>
      <c r="N1093" s="58"/>
      <c r="O1093" s="70"/>
      <c r="P1093" s="58"/>
      <c r="Q1093" s="58"/>
      <c r="R1093" s="58"/>
    </row>
    <row r="1094" spans="1:18" ht="12" customHeight="1">
      <c r="A1094" s="511" t="s">
        <v>151</v>
      </c>
      <c r="B1094" s="511"/>
      <c r="C1094" s="524">
        <v>5130411</v>
      </c>
      <c r="D1094" s="511" t="s">
        <v>153</v>
      </c>
      <c r="E1094" s="57" t="s">
        <v>6</v>
      </c>
      <c r="F1094" s="57" t="s">
        <v>198</v>
      </c>
      <c r="G1094" s="70">
        <f>IF(F1094="I",IFERROR(VLOOKUP(C1094,'BG 092021'!B:D,3,FALSE),0),0)</f>
        <v>0</v>
      </c>
      <c r="H1094" s="58"/>
      <c r="I1094" s="58">
        <f>IF(F1094="I",IFERROR(VLOOKUP(C1094,'BG 092021'!B:F,5,FALSE),0),0)</f>
        <v>0</v>
      </c>
      <c r="J1094" s="58"/>
      <c r="K1094" s="70">
        <v>0</v>
      </c>
      <c r="L1094" s="58"/>
      <c r="M1094" s="58">
        <v>0</v>
      </c>
      <c r="N1094" s="58"/>
      <c r="O1094" s="70"/>
      <c r="P1094" s="58"/>
      <c r="Q1094" s="58"/>
      <c r="R1094" s="58"/>
    </row>
    <row r="1095" spans="1:18" ht="12" customHeight="1">
      <c r="A1095" s="511" t="s">
        <v>151</v>
      </c>
      <c r="B1095" s="511"/>
      <c r="C1095" s="524">
        <v>51304111</v>
      </c>
      <c r="D1095" s="511" t="s">
        <v>153</v>
      </c>
      <c r="E1095" s="57" t="s">
        <v>6</v>
      </c>
      <c r="F1095" s="57" t="s">
        <v>198</v>
      </c>
      <c r="G1095" s="70">
        <f>IF(F1095="I",IFERROR(VLOOKUP(C1095,'BG 092021'!B:D,3,FALSE),0),0)</f>
        <v>0</v>
      </c>
      <c r="H1095" s="58"/>
      <c r="I1095" s="58">
        <f>IF(F1095="I",IFERROR(VLOOKUP(C1095,'BG 092021'!B:F,5,FALSE),0),0)</f>
        <v>0</v>
      </c>
      <c r="J1095" s="58"/>
      <c r="K1095" s="70">
        <v>0</v>
      </c>
      <c r="L1095" s="58"/>
      <c r="M1095" s="58">
        <v>0</v>
      </c>
      <c r="N1095" s="58"/>
      <c r="O1095" s="70"/>
      <c r="P1095" s="58"/>
      <c r="Q1095" s="58"/>
      <c r="R1095" s="58"/>
    </row>
    <row r="1096" spans="1:18" ht="12" customHeight="1">
      <c r="A1096" s="511" t="s">
        <v>151</v>
      </c>
      <c r="B1096" s="511" t="s">
        <v>87</v>
      </c>
      <c r="C1096" s="524">
        <v>5130411101</v>
      </c>
      <c r="D1096" s="511" t="s">
        <v>774</v>
      </c>
      <c r="E1096" s="57" t="s">
        <v>6</v>
      </c>
      <c r="F1096" s="57" t="s">
        <v>199</v>
      </c>
      <c r="G1096" s="70">
        <f>IF(F1096="I",IFERROR(VLOOKUP(C1096,'BG 092021'!B:D,3,FALSE),0),0)</f>
        <v>164784150</v>
      </c>
      <c r="H1096" s="58"/>
      <c r="I1096" s="58">
        <f>IF(F1096="I",IFERROR(VLOOKUP(C1096,'BG 092021'!B:F,5,FALSE),0),0)</f>
        <v>24633.85</v>
      </c>
      <c r="J1096" s="58"/>
      <c r="K1096" s="70">
        <v>49235830</v>
      </c>
      <c r="L1096" s="58"/>
      <c r="M1096" s="58">
        <v>7000</v>
      </c>
      <c r="N1096" s="58"/>
      <c r="O1096" s="70"/>
      <c r="P1096" s="58"/>
      <c r="Q1096" s="58"/>
      <c r="R1096" s="58"/>
    </row>
    <row r="1097" spans="1:18" ht="12" customHeight="1">
      <c r="A1097" s="511" t="s">
        <v>151</v>
      </c>
      <c r="B1097" s="511" t="s">
        <v>87</v>
      </c>
      <c r="C1097" s="524">
        <v>5130411102</v>
      </c>
      <c r="D1097" s="511" t="s">
        <v>775</v>
      </c>
      <c r="E1097" s="57" t="s">
        <v>6</v>
      </c>
      <c r="F1097" s="57" t="s">
        <v>199</v>
      </c>
      <c r="G1097" s="70">
        <f>IF(F1097="I",IFERROR(VLOOKUP(C1097,'BG 092021'!B:D,3,FALSE),0),0)</f>
        <v>0</v>
      </c>
      <c r="H1097" s="58"/>
      <c r="I1097" s="58">
        <f>IF(F1097="I",IFERROR(VLOOKUP(C1097,'BG 092021'!B:F,5,FALSE),0),0)</f>
        <v>0</v>
      </c>
      <c r="J1097" s="58"/>
      <c r="K1097" s="70">
        <v>0</v>
      </c>
      <c r="L1097" s="58"/>
      <c r="M1097" s="58">
        <v>0</v>
      </c>
      <c r="N1097" s="58"/>
      <c r="O1097" s="70"/>
      <c r="P1097" s="58"/>
      <c r="Q1097" s="58"/>
      <c r="R1097" s="58"/>
    </row>
    <row r="1098" spans="1:18" ht="12" customHeight="1">
      <c r="A1098" s="511" t="s">
        <v>151</v>
      </c>
      <c r="B1098" s="511" t="s">
        <v>87</v>
      </c>
      <c r="C1098" s="524">
        <v>5130411103</v>
      </c>
      <c r="D1098" s="511" t="s">
        <v>858</v>
      </c>
      <c r="E1098" s="57" t="s">
        <v>6</v>
      </c>
      <c r="F1098" s="57" t="s">
        <v>199</v>
      </c>
      <c r="G1098" s="70">
        <f>IF(F1098="I",IFERROR(VLOOKUP(C1098,'BG 092021'!B:D,3,FALSE),0),0)</f>
        <v>60152697</v>
      </c>
      <c r="H1098" s="58"/>
      <c r="I1098" s="58">
        <f>IF(F1098="I",IFERROR(VLOOKUP(C1098,'BG 092021'!B:F,5,FALSE),0),0)</f>
        <v>9019.09</v>
      </c>
      <c r="J1098" s="58"/>
      <c r="K1098" s="70">
        <v>0</v>
      </c>
      <c r="L1098" s="58"/>
      <c r="M1098" s="58">
        <v>0</v>
      </c>
      <c r="N1098" s="58"/>
      <c r="O1098" s="70"/>
      <c r="P1098" s="58"/>
      <c r="Q1098" s="58"/>
      <c r="R1098" s="58"/>
    </row>
    <row r="1099" spans="1:18" ht="12" customHeight="1">
      <c r="A1099" s="511" t="s">
        <v>151</v>
      </c>
      <c r="B1099" s="511" t="s">
        <v>87</v>
      </c>
      <c r="C1099" s="524">
        <v>5130411104</v>
      </c>
      <c r="D1099" s="511" t="s">
        <v>859</v>
      </c>
      <c r="E1099" s="57" t="s">
        <v>6</v>
      </c>
      <c r="F1099" s="57" t="s">
        <v>199</v>
      </c>
      <c r="G1099" s="70">
        <f>IF(F1099="I",IFERROR(VLOOKUP(C1099,'BG 092021'!B:D,3,FALSE),0),0)</f>
        <v>4790345</v>
      </c>
      <c r="H1099" s="58"/>
      <c r="I1099" s="58">
        <f>IF(F1099="I",IFERROR(VLOOKUP(C1099,'BG 092021'!B:F,5,FALSE),0),0)</f>
        <v>700.7</v>
      </c>
      <c r="J1099" s="58"/>
      <c r="K1099" s="70">
        <v>18181818</v>
      </c>
      <c r="L1099" s="58"/>
      <c r="M1099" s="58">
        <v>2600.9899999999998</v>
      </c>
      <c r="N1099" s="58"/>
      <c r="O1099" s="70"/>
      <c r="P1099" s="58"/>
      <c r="Q1099" s="58"/>
      <c r="R1099" s="58"/>
    </row>
    <row r="1100" spans="1:18" ht="12" customHeight="1">
      <c r="A1100" s="511" t="s">
        <v>151</v>
      </c>
      <c r="B1100" s="511" t="s">
        <v>87</v>
      </c>
      <c r="C1100" s="524">
        <v>5130411105</v>
      </c>
      <c r="D1100" s="511" t="s">
        <v>342</v>
      </c>
      <c r="E1100" s="57" t="s">
        <v>6</v>
      </c>
      <c r="F1100" s="57" t="s">
        <v>199</v>
      </c>
      <c r="G1100" s="70">
        <f>IF(F1100="I",IFERROR(VLOOKUP(C1100,'BG 092021'!B:D,3,FALSE),0),0)</f>
        <v>112924669</v>
      </c>
      <c r="H1100" s="58"/>
      <c r="I1100" s="58">
        <f>IF(F1100="I",IFERROR(VLOOKUP(C1100,'BG 092021'!B:F,5,FALSE),0),0)</f>
        <v>16650</v>
      </c>
      <c r="J1100" s="58"/>
      <c r="K1100" s="70">
        <v>67562769</v>
      </c>
      <c r="L1100" s="58"/>
      <c r="M1100" s="58">
        <v>9660.2099999999991</v>
      </c>
      <c r="N1100" s="58"/>
      <c r="O1100" s="70"/>
      <c r="P1100" s="58"/>
      <c r="Q1100" s="58"/>
      <c r="R1100" s="58"/>
    </row>
    <row r="1101" spans="1:18" ht="12" customHeight="1">
      <c r="A1101" s="511" t="s">
        <v>151</v>
      </c>
      <c r="B1101" s="511" t="s">
        <v>87</v>
      </c>
      <c r="C1101" s="524">
        <v>5130411106</v>
      </c>
      <c r="D1101" s="511" t="s">
        <v>343</v>
      </c>
      <c r="E1101" s="57" t="s">
        <v>6</v>
      </c>
      <c r="F1101" s="57" t="s">
        <v>199</v>
      </c>
      <c r="G1101" s="70">
        <f>IF(F1101="I",IFERROR(VLOOKUP(C1101,'BG 092021'!B:D,3,FALSE),0),0)</f>
        <v>610527218</v>
      </c>
      <c r="H1101" s="58"/>
      <c r="I1101" s="58">
        <f>IF(F1101="I",IFERROR(VLOOKUP(C1101,'BG 092021'!B:F,5,FALSE),0),0)</f>
        <v>90643.48</v>
      </c>
      <c r="J1101" s="58"/>
      <c r="K1101" s="70">
        <v>840255522</v>
      </c>
      <c r="L1101" s="58"/>
      <c r="M1101" s="58">
        <v>120394.27</v>
      </c>
      <c r="N1101" s="58"/>
      <c r="O1101" s="70"/>
      <c r="P1101" s="58"/>
      <c r="Q1101" s="58"/>
      <c r="R1101" s="58"/>
    </row>
    <row r="1102" spans="1:18" ht="12" customHeight="1">
      <c r="A1102" s="511" t="s">
        <v>151</v>
      </c>
      <c r="B1102" s="511" t="s">
        <v>87</v>
      </c>
      <c r="C1102" s="524">
        <v>5130411107</v>
      </c>
      <c r="D1102" s="511" t="s">
        <v>1266</v>
      </c>
      <c r="E1102" s="57" t="s">
        <v>6</v>
      </c>
      <c r="F1102" s="57" t="s">
        <v>199</v>
      </c>
      <c r="G1102" s="70">
        <f>IF(F1102="I",IFERROR(VLOOKUP(C1102,'BG 092021'!B:D,3,FALSE),0),0)</f>
        <v>246991431</v>
      </c>
      <c r="H1102" s="58"/>
      <c r="I1102" s="58">
        <f>IF(F1102="I",IFERROR(VLOOKUP(C1102,'BG 092021'!B:F,5,FALSE),0),0)</f>
        <v>36021.589999999997</v>
      </c>
      <c r="J1102" s="58"/>
      <c r="K1102" s="70"/>
      <c r="L1102" s="58"/>
      <c r="M1102" s="58"/>
      <c r="N1102" s="58"/>
      <c r="O1102" s="70"/>
      <c r="P1102" s="58"/>
      <c r="Q1102" s="58"/>
      <c r="R1102" s="58"/>
    </row>
    <row r="1103" spans="1:18" ht="12" customHeight="1">
      <c r="A1103" s="511" t="s">
        <v>151</v>
      </c>
      <c r="B1103" s="511"/>
      <c r="C1103" s="524">
        <v>51305</v>
      </c>
      <c r="D1103" s="511" t="s">
        <v>88</v>
      </c>
      <c r="E1103" s="57" t="s">
        <v>6</v>
      </c>
      <c r="F1103" s="57" t="s">
        <v>198</v>
      </c>
      <c r="G1103" s="70">
        <f>IF(F1103="I",IFERROR(VLOOKUP(C1103,'BG 092021'!B:D,3,FALSE),0),0)</f>
        <v>0</v>
      </c>
      <c r="H1103" s="58"/>
      <c r="I1103" s="58">
        <f>IF(F1103="I",IFERROR(VLOOKUP(C1103,'BG 092021'!B:F,5,FALSE),0),0)</f>
        <v>0</v>
      </c>
      <c r="J1103" s="58"/>
      <c r="K1103" s="70">
        <v>0</v>
      </c>
      <c r="L1103" s="58"/>
      <c r="M1103" s="58">
        <v>0</v>
      </c>
      <c r="N1103" s="58"/>
      <c r="O1103" s="70"/>
      <c r="P1103" s="58"/>
      <c r="Q1103" s="58"/>
      <c r="R1103" s="58"/>
    </row>
    <row r="1104" spans="1:18" ht="12" customHeight="1">
      <c r="A1104" s="511" t="s">
        <v>151</v>
      </c>
      <c r="B1104" s="511"/>
      <c r="C1104" s="524">
        <v>513051</v>
      </c>
      <c r="D1104" s="511" t="s">
        <v>860</v>
      </c>
      <c r="E1104" s="57" t="s">
        <v>6</v>
      </c>
      <c r="F1104" s="57" t="s">
        <v>198</v>
      </c>
      <c r="G1104" s="70">
        <f>IF(F1104="I",IFERROR(VLOOKUP(C1104,'BG 092021'!B:D,3,FALSE),0),0)</f>
        <v>0</v>
      </c>
      <c r="H1104" s="58"/>
      <c r="I1104" s="58">
        <f>IF(F1104="I",IFERROR(VLOOKUP(C1104,'BG 092021'!B:F,5,FALSE),0),0)</f>
        <v>0</v>
      </c>
      <c r="J1104" s="58"/>
      <c r="K1104" s="70">
        <v>0</v>
      </c>
      <c r="L1104" s="58"/>
      <c r="M1104" s="58">
        <v>0</v>
      </c>
      <c r="N1104" s="58"/>
      <c r="O1104" s="70"/>
      <c r="P1104" s="58"/>
      <c r="Q1104" s="58"/>
      <c r="R1104" s="58"/>
    </row>
    <row r="1105" spans="1:18" ht="12" customHeight="1">
      <c r="A1105" s="511" t="s">
        <v>151</v>
      </c>
      <c r="B1105" s="511"/>
      <c r="C1105" s="524">
        <v>5130511</v>
      </c>
      <c r="D1105" s="511" t="s">
        <v>860</v>
      </c>
      <c r="E1105" s="57" t="s">
        <v>6</v>
      </c>
      <c r="F1105" s="57" t="s">
        <v>198</v>
      </c>
      <c r="G1105" s="70">
        <f>IF(F1105="I",IFERROR(VLOOKUP(C1105,'BG 092021'!B:D,3,FALSE),0),0)</f>
        <v>0</v>
      </c>
      <c r="H1105" s="58"/>
      <c r="I1105" s="58">
        <f>IF(F1105="I",IFERROR(VLOOKUP(C1105,'BG 092021'!B:F,5,FALSE),0),0)</f>
        <v>0</v>
      </c>
      <c r="J1105" s="58"/>
      <c r="K1105" s="70">
        <v>0</v>
      </c>
      <c r="L1105" s="58"/>
      <c r="M1105" s="58">
        <v>0</v>
      </c>
      <c r="N1105" s="58"/>
      <c r="O1105" s="70"/>
      <c r="P1105" s="58"/>
      <c r="Q1105" s="58"/>
      <c r="R1105" s="58"/>
    </row>
    <row r="1106" spans="1:18" ht="12" customHeight="1">
      <c r="A1106" s="511" t="s">
        <v>151</v>
      </c>
      <c r="B1106" s="511"/>
      <c r="C1106" s="524">
        <v>51305111</v>
      </c>
      <c r="D1106" s="511" t="s">
        <v>860</v>
      </c>
      <c r="E1106" s="57" t="s">
        <v>6</v>
      </c>
      <c r="F1106" s="57" t="s">
        <v>198</v>
      </c>
      <c r="G1106" s="70">
        <f>IF(F1106="I",IFERROR(VLOOKUP(C1106,'BG 092021'!B:D,3,FALSE),0),0)</f>
        <v>0</v>
      </c>
      <c r="H1106" s="58"/>
      <c r="I1106" s="58">
        <f>IF(F1106="I",IFERROR(VLOOKUP(C1106,'BG 092021'!B:F,5,FALSE),0),0)</f>
        <v>0</v>
      </c>
      <c r="J1106" s="58"/>
      <c r="K1106" s="70">
        <v>0</v>
      </c>
      <c r="L1106" s="58"/>
      <c r="M1106" s="58">
        <v>0</v>
      </c>
      <c r="N1106" s="58"/>
      <c r="O1106" s="70"/>
      <c r="P1106" s="58"/>
      <c r="Q1106" s="58"/>
      <c r="R1106" s="58"/>
    </row>
    <row r="1107" spans="1:18" ht="12" customHeight="1">
      <c r="A1107" s="511" t="s">
        <v>151</v>
      </c>
      <c r="B1107" s="511"/>
      <c r="C1107" s="524">
        <v>5130511101</v>
      </c>
      <c r="D1107" s="511" t="s">
        <v>861</v>
      </c>
      <c r="E1107" s="57" t="s">
        <v>6</v>
      </c>
      <c r="F1107" s="57" t="s">
        <v>199</v>
      </c>
      <c r="G1107" s="70">
        <f>IF(F1107="I",IFERROR(VLOOKUP(C1107,'BG 092021'!B:D,3,FALSE),0),0)</f>
        <v>0</v>
      </c>
      <c r="H1107" s="58"/>
      <c r="I1107" s="58">
        <f>IF(F1107="I",IFERROR(VLOOKUP(C1107,'BG 092021'!B:F,5,FALSE),0),0)</f>
        <v>0</v>
      </c>
      <c r="J1107" s="58"/>
      <c r="K1107" s="70">
        <v>0</v>
      </c>
      <c r="L1107" s="58"/>
      <c r="M1107" s="58">
        <v>0</v>
      </c>
      <c r="N1107" s="58"/>
      <c r="O1107" s="70"/>
      <c r="P1107" s="58"/>
      <c r="Q1107" s="58"/>
      <c r="R1107" s="58"/>
    </row>
    <row r="1108" spans="1:18" ht="12" customHeight="1">
      <c r="A1108" s="511" t="s">
        <v>151</v>
      </c>
      <c r="B1108" s="511"/>
      <c r="C1108" s="524">
        <v>5130511102</v>
      </c>
      <c r="D1108" s="511" t="s">
        <v>862</v>
      </c>
      <c r="E1108" s="57" t="s">
        <v>6</v>
      </c>
      <c r="F1108" s="57" t="s">
        <v>199</v>
      </c>
      <c r="G1108" s="70">
        <f>IF(F1108="I",IFERROR(VLOOKUP(C1108,'BG 092021'!B:D,3,FALSE),0),0)</f>
        <v>0</v>
      </c>
      <c r="H1108" s="58"/>
      <c r="I1108" s="58">
        <f>IF(F1108="I",IFERROR(VLOOKUP(C1108,'BG 092021'!B:F,5,FALSE),0),0)</f>
        <v>0</v>
      </c>
      <c r="J1108" s="58"/>
      <c r="K1108" s="70">
        <v>0</v>
      </c>
      <c r="L1108" s="58"/>
      <c r="M1108" s="58">
        <v>0</v>
      </c>
      <c r="N1108" s="58"/>
      <c r="O1108" s="70"/>
      <c r="P1108" s="58"/>
      <c r="Q1108" s="58"/>
      <c r="R1108" s="58"/>
    </row>
    <row r="1109" spans="1:18" ht="12" customHeight="1">
      <c r="A1109" s="511" t="s">
        <v>151</v>
      </c>
      <c r="B1109" s="511"/>
      <c r="C1109" s="524">
        <v>5130511103</v>
      </c>
      <c r="D1109" s="511" t="s">
        <v>863</v>
      </c>
      <c r="E1109" s="57" t="s">
        <v>6</v>
      </c>
      <c r="F1109" s="57" t="s">
        <v>199</v>
      </c>
      <c r="G1109" s="70">
        <f>IF(F1109="I",IFERROR(VLOOKUP(C1109,'BG 092021'!B:D,3,FALSE),0),0)</f>
        <v>0</v>
      </c>
      <c r="H1109" s="58"/>
      <c r="I1109" s="58">
        <f>IF(F1109="I",IFERROR(VLOOKUP(C1109,'BG 092021'!B:F,5,FALSE),0),0)</f>
        <v>0</v>
      </c>
      <c r="J1109" s="58"/>
      <c r="K1109" s="70">
        <v>0</v>
      </c>
      <c r="L1109" s="58"/>
      <c r="M1109" s="58">
        <v>0</v>
      </c>
      <c r="N1109" s="58"/>
      <c r="O1109" s="70"/>
      <c r="P1109" s="58"/>
      <c r="Q1109" s="58"/>
      <c r="R1109" s="58"/>
    </row>
    <row r="1110" spans="1:18" ht="12" customHeight="1">
      <c r="A1110" s="511" t="s">
        <v>151</v>
      </c>
      <c r="B1110" s="511"/>
      <c r="C1110" s="524">
        <v>5130511104</v>
      </c>
      <c r="D1110" s="511" t="s">
        <v>864</v>
      </c>
      <c r="E1110" s="57" t="s">
        <v>6</v>
      </c>
      <c r="F1110" s="57" t="s">
        <v>199</v>
      </c>
      <c r="G1110" s="70">
        <f>IF(F1110="I",IFERROR(VLOOKUP(C1110,'BG 092021'!B:D,3,FALSE),0),0)</f>
        <v>0</v>
      </c>
      <c r="H1110" s="58"/>
      <c r="I1110" s="58">
        <f>IF(F1110="I",IFERROR(VLOOKUP(C1110,'BG 092021'!B:F,5,FALSE),0),0)</f>
        <v>0</v>
      </c>
      <c r="J1110" s="58"/>
      <c r="K1110" s="70">
        <v>0</v>
      </c>
      <c r="L1110" s="58"/>
      <c r="M1110" s="58">
        <v>0</v>
      </c>
      <c r="N1110" s="58"/>
      <c r="O1110" s="70"/>
      <c r="P1110" s="58"/>
      <c r="Q1110" s="58"/>
      <c r="R1110" s="58"/>
    </row>
    <row r="1111" spans="1:18" ht="12" customHeight="1">
      <c r="A1111" s="511" t="s">
        <v>151</v>
      </c>
      <c r="B1111" s="511"/>
      <c r="C1111" s="524">
        <v>5130511105</v>
      </c>
      <c r="D1111" s="511" t="s">
        <v>865</v>
      </c>
      <c r="E1111" s="57" t="s">
        <v>6</v>
      </c>
      <c r="F1111" s="57" t="s">
        <v>199</v>
      </c>
      <c r="G1111" s="70">
        <f>IF(F1111="I",IFERROR(VLOOKUP(C1111,'BG 092021'!B:D,3,FALSE),0),0)</f>
        <v>0</v>
      </c>
      <c r="H1111" s="58"/>
      <c r="I1111" s="58">
        <f>IF(F1111="I",IFERROR(VLOOKUP(C1111,'BG 092021'!B:F,5,FALSE),0),0)</f>
        <v>0</v>
      </c>
      <c r="J1111" s="58"/>
      <c r="K1111" s="70">
        <v>0</v>
      </c>
      <c r="L1111" s="58"/>
      <c r="M1111" s="58">
        <v>0</v>
      </c>
      <c r="N1111" s="58"/>
      <c r="O1111" s="70"/>
      <c r="P1111" s="58"/>
      <c r="Q1111" s="58"/>
      <c r="R1111" s="58"/>
    </row>
    <row r="1112" spans="1:18" ht="12" customHeight="1">
      <c r="A1112" s="511" t="s">
        <v>151</v>
      </c>
      <c r="B1112" s="511"/>
      <c r="C1112" s="524">
        <v>5130511106</v>
      </c>
      <c r="D1112" s="511" t="s">
        <v>866</v>
      </c>
      <c r="E1112" s="57" t="s">
        <v>6</v>
      </c>
      <c r="F1112" s="57" t="s">
        <v>199</v>
      </c>
      <c r="G1112" s="70">
        <f>IF(F1112="I",IFERROR(VLOOKUP(C1112,'BG 092021'!B:D,3,FALSE),0),0)</f>
        <v>0</v>
      </c>
      <c r="H1112" s="58"/>
      <c r="I1112" s="58">
        <f>IF(F1112="I",IFERROR(VLOOKUP(C1112,'BG 092021'!B:F,5,FALSE),0),0)</f>
        <v>0</v>
      </c>
      <c r="J1112" s="58"/>
      <c r="K1112" s="70">
        <v>0</v>
      </c>
      <c r="L1112" s="58"/>
      <c r="M1112" s="58">
        <v>0</v>
      </c>
      <c r="N1112" s="58"/>
      <c r="O1112" s="70"/>
      <c r="P1112" s="58"/>
      <c r="Q1112" s="58"/>
      <c r="R1112" s="58"/>
    </row>
    <row r="1113" spans="1:18" ht="12" customHeight="1">
      <c r="A1113" s="511" t="s">
        <v>151</v>
      </c>
      <c r="B1113" s="511"/>
      <c r="C1113" s="524">
        <v>5130511107</v>
      </c>
      <c r="D1113" s="511" t="s">
        <v>867</v>
      </c>
      <c r="E1113" s="57" t="s">
        <v>6</v>
      </c>
      <c r="F1113" s="57" t="s">
        <v>199</v>
      </c>
      <c r="G1113" s="70">
        <f>IF(F1113="I",IFERROR(VLOOKUP(C1113,'BG 092021'!B:D,3,FALSE),0),0)</f>
        <v>0</v>
      </c>
      <c r="H1113" s="58"/>
      <c r="I1113" s="58">
        <f>IF(F1113="I",IFERROR(VLOOKUP(C1113,'BG 092021'!B:F,5,FALSE),0),0)</f>
        <v>0</v>
      </c>
      <c r="J1113" s="58"/>
      <c r="K1113" s="70">
        <v>0</v>
      </c>
      <c r="L1113" s="58"/>
      <c r="M1113" s="58">
        <v>0</v>
      </c>
      <c r="N1113" s="58"/>
      <c r="O1113" s="70"/>
      <c r="P1113" s="58"/>
      <c r="Q1113" s="58"/>
      <c r="R1113" s="58"/>
    </row>
    <row r="1114" spans="1:18" ht="12" customHeight="1">
      <c r="A1114" s="511" t="s">
        <v>151</v>
      </c>
      <c r="B1114" s="511"/>
      <c r="C1114" s="524">
        <v>5130511108</v>
      </c>
      <c r="D1114" s="511" t="s">
        <v>868</v>
      </c>
      <c r="E1114" s="57" t="s">
        <v>6</v>
      </c>
      <c r="F1114" s="57" t="s">
        <v>199</v>
      </c>
      <c r="G1114" s="70">
        <f>IF(F1114="I",IFERROR(VLOOKUP(C1114,'BG 092021'!B:D,3,FALSE),0),0)</f>
        <v>0</v>
      </c>
      <c r="H1114" s="58"/>
      <c r="I1114" s="58">
        <f>IF(F1114="I",IFERROR(VLOOKUP(C1114,'BG 092021'!B:F,5,FALSE),0),0)</f>
        <v>0</v>
      </c>
      <c r="J1114" s="58"/>
      <c r="K1114" s="70">
        <v>0</v>
      </c>
      <c r="L1114" s="58"/>
      <c r="M1114" s="58">
        <v>0</v>
      </c>
      <c r="N1114" s="58"/>
      <c r="O1114" s="70"/>
      <c r="P1114" s="58"/>
      <c r="Q1114" s="58"/>
      <c r="R1114" s="58"/>
    </row>
    <row r="1115" spans="1:18" ht="12" customHeight="1">
      <c r="A1115" s="511" t="s">
        <v>151</v>
      </c>
      <c r="B1115" s="511"/>
      <c r="C1115" s="524">
        <v>513052</v>
      </c>
      <c r="D1115" s="511" t="s">
        <v>869</v>
      </c>
      <c r="E1115" s="57" t="s">
        <v>6</v>
      </c>
      <c r="F1115" s="57" t="s">
        <v>198</v>
      </c>
      <c r="G1115" s="70">
        <f>IF(F1115="I",IFERROR(VLOOKUP(C1115,'BG 092021'!B:D,3,FALSE),0),0)</f>
        <v>0</v>
      </c>
      <c r="H1115" s="58"/>
      <c r="I1115" s="58">
        <f>IF(F1115="I",IFERROR(VLOOKUP(C1115,'BG 092021'!B:F,5,FALSE),0),0)</f>
        <v>0</v>
      </c>
      <c r="J1115" s="58"/>
      <c r="K1115" s="70">
        <v>0</v>
      </c>
      <c r="L1115" s="58"/>
      <c r="M1115" s="58">
        <v>0</v>
      </c>
      <c r="N1115" s="58"/>
      <c r="O1115" s="70"/>
      <c r="P1115" s="58"/>
      <c r="Q1115" s="58"/>
      <c r="R1115" s="58"/>
    </row>
    <row r="1116" spans="1:18" ht="12" customHeight="1">
      <c r="A1116" s="511" t="s">
        <v>151</v>
      </c>
      <c r="B1116" s="511"/>
      <c r="C1116" s="524">
        <v>5130521</v>
      </c>
      <c r="D1116" s="511" t="s">
        <v>869</v>
      </c>
      <c r="E1116" s="57" t="s">
        <v>6</v>
      </c>
      <c r="F1116" s="57" t="s">
        <v>198</v>
      </c>
      <c r="G1116" s="70">
        <f>IF(F1116="I",IFERROR(VLOOKUP(C1116,'BG 092021'!B:D,3,FALSE),0),0)</f>
        <v>0</v>
      </c>
      <c r="H1116" s="58"/>
      <c r="I1116" s="58">
        <f>IF(F1116="I",IFERROR(VLOOKUP(C1116,'BG 092021'!B:F,5,FALSE),0),0)</f>
        <v>0</v>
      </c>
      <c r="J1116" s="58"/>
      <c r="K1116" s="70">
        <v>0</v>
      </c>
      <c r="L1116" s="58"/>
      <c r="M1116" s="58">
        <v>0</v>
      </c>
      <c r="N1116" s="58"/>
      <c r="O1116" s="70"/>
      <c r="P1116" s="58"/>
      <c r="Q1116" s="58"/>
      <c r="R1116" s="58"/>
    </row>
    <row r="1117" spans="1:18" ht="12" customHeight="1">
      <c r="A1117" s="511" t="s">
        <v>151</v>
      </c>
      <c r="B1117" s="511"/>
      <c r="C1117" s="524">
        <v>51305211</v>
      </c>
      <c r="D1117" s="511" t="s">
        <v>869</v>
      </c>
      <c r="E1117" s="57" t="s">
        <v>6</v>
      </c>
      <c r="F1117" s="57" t="s">
        <v>198</v>
      </c>
      <c r="G1117" s="70">
        <f>IF(F1117="I",IFERROR(VLOOKUP(C1117,'BG 092021'!B:D,3,FALSE),0),0)</f>
        <v>0</v>
      </c>
      <c r="H1117" s="58"/>
      <c r="I1117" s="58">
        <f>IF(F1117="I",IFERROR(VLOOKUP(C1117,'BG 092021'!B:F,5,FALSE),0),0)</f>
        <v>0</v>
      </c>
      <c r="J1117" s="58"/>
      <c r="K1117" s="70">
        <v>0</v>
      </c>
      <c r="L1117" s="58"/>
      <c r="M1117" s="58">
        <v>0</v>
      </c>
      <c r="N1117" s="58"/>
      <c r="O1117" s="70"/>
      <c r="P1117" s="58"/>
      <c r="Q1117" s="58"/>
      <c r="R1117" s="58"/>
    </row>
    <row r="1118" spans="1:18" ht="12" customHeight="1">
      <c r="A1118" s="511" t="s">
        <v>151</v>
      </c>
      <c r="B1118" s="511"/>
      <c r="C1118" s="524">
        <v>5130521101</v>
      </c>
      <c r="D1118" s="511" t="s">
        <v>870</v>
      </c>
      <c r="E1118" s="57" t="s">
        <v>6</v>
      </c>
      <c r="F1118" s="57" t="s">
        <v>199</v>
      </c>
      <c r="G1118" s="70">
        <f>IF(F1118="I",IFERROR(VLOOKUP(C1118,'BG 092021'!B:D,3,FALSE),0),0)</f>
        <v>0</v>
      </c>
      <c r="H1118" s="58"/>
      <c r="I1118" s="58">
        <f>IF(F1118="I",IFERROR(VLOOKUP(C1118,'BG 092021'!B:F,5,FALSE),0),0)</f>
        <v>0</v>
      </c>
      <c r="J1118" s="58"/>
      <c r="K1118" s="70">
        <v>0</v>
      </c>
      <c r="L1118" s="58"/>
      <c r="M1118" s="58">
        <v>0</v>
      </c>
      <c r="N1118" s="58"/>
      <c r="O1118" s="70"/>
      <c r="P1118" s="58"/>
      <c r="Q1118" s="58"/>
      <c r="R1118" s="58"/>
    </row>
    <row r="1119" spans="1:18" ht="12" customHeight="1">
      <c r="A1119" s="511" t="s">
        <v>151</v>
      </c>
      <c r="B1119" s="511"/>
      <c r="C1119" s="524">
        <v>5130521102</v>
      </c>
      <c r="D1119" s="511" t="s">
        <v>871</v>
      </c>
      <c r="E1119" s="57" t="s">
        <v>6</v>
      </c>
      <c r="F1119" s="57" t="s">
        <v>199</v>
      </c>
      <c r="G1119" s="70">
        <f>IF(F1119="I",IFERROR(VLOOKUP(C1119,'BG 092021'!B:D,3,FALSE),0),0)</f>
        <v>0</v>
      </c>
      <c r="H1119" s="58"/>
      <c r="I1119" s="58">
        <f>IF(F1119="I",IFERROR(VLOOKUP(C1119,'BG 092021'!B:F,5,FALSE),0),0)</f>
        <v>0</v>
      </c>
      <c r="J1119" s="58"/>
      <c r="K1119" s="70">
        <v>0</v>
      </c>
      <c r="L1119" s="58"/>
      <c r="M1119" s="58">
        <v>0</v>
      </c>
      <c r="N1119" s="58"/>
      <c r="O1119" s="70"/>
      <c r="P1119" s="58"/>
      <c r="Q1119" s="58"/>
      <c r="R1119" s="58"/>
    </row>
    <row r="1120" spans="1:18" ht="12" customHeight="1">
      <c r="A1120" s="511" t="s">
        <v>151</v>
      </c>
      <c r="B1120" s="511"/>
      <c r="C1120" s="524">
        <v>5130521103</v>
      </c>
      <c r="D1120" s="511" t="s">
        <v>872</v>
      </c>
      <c r="E1120" s="57" t="s">
        <v>6</v>
      </c>
      <c r="F1120" s="57" t="s">
        <v>199</v>
      </c>
      <c r="G1120" s="70">
        <f>IF(F1120="I",IFERROR(VLOOKUP(C1120,'BG 092021'!B:D,3,FALSE),0),0)</f>
        <v>0</v>
      </c>
      <c r="H1120" s="58"/>
      <c r="I1120" s="58">
        <f>IF(F1120="I",IFERROR(VLOOKUP(C1120,'BG 092021'!B:F,5,FALSE),0),0)</f>
        <v>0</v>
      </c>
      <c r="J1120" s="58"/>
      <c r="K1120" s="70">
        <v>0</v>
      </c>
      <c r="L1120" s="58"/>
      <c r="M1120" s="58">
        <v>0</v>
      </c>
      <c r="N1120" s="58"/>
      <c r="O1120" s="70"/>
      <c r="P1120" s="58"/>
      <c r="Q1120" s="58"/>
      <c r="R1120" s="58"/>
    </row>
    <row r="1121" spans="1:18" ht="12" customHeight="1">
      <c r="A1121" s="511" t="s">
        <v>151</v>
      </c>
      <c r="B1121" s="511"/>
      <c r="C1121" s="524">
        <v>51306</v>
      </c>
      <c r="D1121" s="511" t="s">
        <v>142</v>
      </c>
      <c r="E1121" s="57" t="s">
        <v>6</v>
      </c>
      <c r="F1121" s="57" t="s">
        <v>198</v>
      </c>
      <c r="G1121" s="70">
        <f>IF(F1121="I",IFERROR(VLOOKUP(C1121,'BG 092021'!B:D,3,FALSE),0),0)</f>
        <v>0</v>
      </c>
      <c r="H1121" s="58"/>
      <c r="I1121" s="58">
        <f>IF(F1121="I",IFERROR(VLOOKUP(C1121,'BG 092021'!B:F,5,FALSE),0),0)</f>
        <v>0</v>
      </c>
      <c r="J1121" s="58"/>
      <c r="K1121" s="70">
        <v>0</v>
      </c>
      <c r="L1121" s="58"/>
      <c r="M1121" s="58">
        <v>0</v>
      </c>
      <c r="N1121" s="58"/>
      <c r="O1121" s="70"/>
      <c r="P1121" s="58"/>
      <c r="Q1121" s="58"/>
      <c r="R1121" s="58"/>
    </row>
    <row r="1122" spans="1:18" ht="12" customHeight="1">
      <c r="A1122" s="511" t="s">
        <v>151</v>
      </c>
      <c r="B1122" s="511"/>
      <c r="C1122" s="524">
        <v>513061</v>
      </c>
      <c r="D1122" s="511" t="s">
        <v>142</v>
      </c>
      <c r="E1122" s="57" t="s">
        <v>6</v>
      </c>
      <c r="F1122" s="57" t="s">
        <v>198</v>
      </c>
      <c r="G1122" s="70">
        <f>IF(F1122="I",IFERROR(VLOOKUP(C1122,'BG 092021'!B:D,3,FALSE),0),0)</f>
        <v>0</v>
      </c>
      <c r="H1122" s="58"/>
      <c r="I1122" s="58">
        <f>IF(F1122="I",IFERROR(VLOOKUP(C1122,'BG 092021'!B:F,5,FALSE),0),0)</f>
        <v>0</v>
      </c>
      <c r="J1122" s="58"/>
      <c r="K1122" s="70">
        <v>0</v>
      </c>
      <c r="L1122" s="58"/>
      <c r="M1122" s="58">
        <v>0</v>
      </c>
      <c r="N1122" s="58"/>
      <c r="O1122" s="70"/>
      <c r="P1122" s="58"/>
      <c r="Q1122" s="58"/>
      <c r="R1122" s="58"/>
    </row>
    <row r="1123" spans="1:18" ht="12" customHeight="1">
      <c r="A1123" s="511" t="s">
        <v>151</v>
      </c>
      <c r="B1123" s="511"/>
      <c r="C1123" s="524">
        <v>5130611</v>
      </c>
      <c r="D1123" s="511" t="s">
        <v>142</v>
      </c>
      <c r="E1123" s="57" t="s">
        <v>6</v>
      </c>
      <c r="F1123" s="57" t="s">
        <v>198</v>
      </c>
      <c r="G1123" s="70">
        <f>IF(F1123="I",IFERROR(VLOOKUP(C1123,'BG 092021'!B:D,3,FALSE),0),0)</f>
        <v>0</v>
      </c>
      <c r="H1123" s="58"/>
      <c r="I1123" s="58">
        <f>IF(F1123="I",IFERROR(VLOOKUP(C1123,'BG 092021'!B:F,5,FALSE),0),0)</f>
        <v>0</v>
      </c>
      <c r="J1123" s="58"/>
      <c r="K1123" s="70">
        <v>0</v>
      </c>
      <c r="L1123" s="58"/>
      <c r="M1123" s="58">
        <v>0</v>
      </c>
      <c r="N1123" s="58"/>
      <c r="O1123" s="70"/>
      <c r="P1123" s="58"/>
      <c r="Q1123" s="58"/>
      <c r="R1123" s="58"/>
    </row>
    <row r="1124" spans="1:18" ht="12" customHeight="1">
      <c r="A1124" s="511" t="s">
        <v>151</v>
      </c>
      <c r="B1124" s="511"/>
      <c r="C1124" s="524">
        <v>51306111</v>
      </c>
      <c r="D1124" s="511" t="s">
        <v>142</v>
      </c>
      <c r="E1124" s="57" t="s">
        <v>6</v>
      </c>
      <c r="F1124" s="57" t="s">
        <v>198</v>
      </c>
      <c r="G1124" s="70">
        <f>IF(F1124="I",IFERROR(VLOOKUP(C1124,'BG 092021'!B:D,3,FALSE),0),0)</f>
        <v>0</v>
      </c>
      <c r="H1124" s="58"/>
      <c r="I1124" s="58">
        <f>IF(F1124="I",IFERROR(VLOOKUP(C1124,'BG 092021'!B:F,5,FALSE),0),0)</f>
        <v>0</v>
      </c>
      <c r="J1124" s="58"/>
      <c r="K1124" s="70">
        <v>0</v>
      </c>
      <c r="L1124" s="58"/>
      <c r="M1124" s="58">
        <v>0</v>
      </c>
      <c r="N1124" s="58"/>
      <c r="O1124" s="70"/>
      <c r="P1124" s="58"/>
      <c r="Q1124" s="58"/>
      <c r="R1124" s="58"/>
    </row>
    <row r="1125" spans="1:18" ht="12" customHeight="1">
      <c r="A1125" s="511" t="s">
        <v>151</v>
      </c>
      <c r="B1125" s="511"/>
      <c r="C1125" s="524">
        <v>5130611101</v>
      </c>
      <c r="D1125" s="511" t="s">
        <v>873</v>
      </c>
      <c r="E1125" s="57" t="s">
        <v>6</v>
      </c>
      <c r="F1125" s="57" t="s">
        <v>199</v>
      </c>
      <c r="G1125" s="70">
        <f>IF(F1125="I",IFERROR(VLOOKUP(C1125,'BG 092021'!B:D,3,FALSE),0),0)</f>
        <v>0</v>
      </c>
      <c r="H1125" s="58"/>
      <c r="I1125" s="58">
        <f>IF(F1125="I",IFERROR(VLOOKUP(C1125,'BG 092021'!B:F,5,FALSE),0),0)</f>
        <v>0</v>
      </c>
      <c r="J1125" s="58"/>
      <c r="K1125" s="70">
        <v>0</v>
      </c>
      <c r="L1125" s="58"/>
      <c r="M1125" s="58">
        <v>0</v>
      </c>
      <c r="N1125" s="58"/>
      <c r="O1125" s="70"/>
      <c r="P1125" s="58"/>
      <c r="Q1125" s="58"/>
      <c r="R1125" s="58"/>
    </row>
    <row r="1126" spans="1:18" ht="12" customHeight="1">
      <c r="A1126" s="511" t="s">
        <v>151</v>
      </c>
      <c r="B1126" s="511"/>
      <c r="C1126" s="524">
        <v>5130611102</v>
      </c>
      <c r="D1126" s="511" t="s">
        <v>874</v>
      </c>
      <c r="E1126" s="57" t="s">
        <v>6</v>
      </c>
      <c r="F1126" s="57" t="s">
        <v>199</v>
      </c>
      <c r="G1126" s="70">
        <f>IF(F1126="I",IFERROR(VLOOKUP(C1126,'BG 092021'!B:D,3,FALSE),0),0)</f>
        <v>0</v>
      </c>
      <c r="H1126" s="58"/>
      <c r="I1126" s="58">
        <f>IF(F1126="I",IFERROR(VLOOKUP(C1126,'BG 092021'!B:F,5,FALSE),0),0)</f>
        <v>0</v>
      </c>
      <c r="J1126" s="58"/>
      <c r="K1126" s="70">
        <v>0</v>
      </c>
      <c r="L1126" s="58"/>
      <c r="M1126" s="58">
        <v>0</v>
      </c>
      <c r="N1126" s="58"/>
      <c r="O1126" s="70"/>
      <c r="P1126" s="58"/>
      <c r="Q1126" s="58"/>
      <c r="R1126" s="58"/>
    </row>
    <row r="1127" spans="1:18" ht="12" customHeight="1">
      <c r="A1127" s="511" t="s">
        <v>151</v>
      </c>
      <c r="B1127" s="511"/>
      <c r="C1127" s="524">
        <v>5130611103</v>
      </c>
      <c r="D1127" s="511" t="s">
        <v>703</v>
      </c>
      <c r="E1127" s="57" t="s">
        <v>6</v>
      </c>
      <c r="F1127" s="57" t="s">
        <v>199</v>
      </c>
      <c r="G1127" s="70">
        <f>IF(F1127="I",IFERROR(VLOOKUP(C1127,'BG 092021'!B:D,3,FALSE),0),0)</f>
        <v>0</v>
      </c>
      <c r="H1127" s="58"/>
      <c r="I1127" s="58">
        <f>IF(F1127="I",IFERROR(VLOOKUP(C1127,'BG 092021'!B:F,5,FALSE),0),0)</f>
        <v>0</v>
      </c>
      <c r="J1127" s="58"/>
      <c r="K1127" s="70">
        <v>0</v>
      </c>
      <c r="L1127" s="58"/>
      <c r="M1127" s="58">
        <v>0</v>
      </c>
      <c r="N1127" s="58"/>
      <c r="O1127" s="70"/>
      <c r="P1127" s="58"/>
      <c r="Q1127" s="58"/>
      <c r="R1127" s="58"/>
    </row>
    <row r="1128" spans="1:18" ht="12" customHeight="1">
      <c r="A1128" s="511" t="s">
        <v>151</v>
      </c>
      <c r="B1128" s="511"/>
      <c r="C1128" s="524">
        <v>5130611104</v>
      </c>
      <c r="D1128" s="511" t="s">
        <v>208</v>
      </c>
      <c r="E1128" s="57" t="s">
        <v>6</v>
      </c>
      <c r="F1128" s="57" t="s">
        <v>199</v>
      </c>
      <c r="G1128" s="70">
        <f>IF(F1128="I",IFERROR(VLOOKUP(C1128,'BG 092021'!B:D,3,FALSE),0),0)</f>
        <v>0</v>
      </c>
      <c r="H1128" s="58"/>
      <c r="I1128" s="58">
        <f>IF(F1128="I",IFERROR(VLOOKUP(C1128,'BG 092021'!B:F,5,FALSE),0),0)</f>
        <v>0</v>
      </c>
      <c r="J1128" s="58"/>
      <c r="K1128" s="70">
        <v>0</v>
      </c>
      <c r="L1128" s="58"/>
      <c r="M1128" s="58">
        <v>0</v>
      </c>
      <c r="N1128" s="58"/>
      <c r="O1128" s="70"/>
      <c r="P1128" s="58"/>
      <c r="Q1128" s="58"/>
      <c r="R1128" s="58"/>
    </row>
    <row r="1129" spans="1:18" ht="12" customHeight="1">
      <c r="A1129" s="511" t="s">
        <v>151</v>
      </c>
      <c r="B1129" s="511" t="s">
        <v>1291</v>
      </c>
      <c r="C1129" s="524">
        <v>5130611105</v>
      </c>
      <c r="D1129" s="511" t="s">
        <v>875</v>
      </c>
      <c r="E1129" s="57" t="s">
        <v>6</v>
      </c>
      <c r="F1129" s="57" t="s">
        <v>199</v>
      </c>
      <c r="G1129" s="70">
        <f>IF(F1129="I",IFERROR(VLOOKUP(C1129,'BG 092021'!B:D,3,FALSE),0),0)</f>
        <v>2496185</v>
      </c>
      <c r="H1129" s="58"/>
      <c r="I1129" s="58">
        <f>IF(F1129="I",IFERROR(VLOOKUP(C1129,'BG 092021'!B:F,5,FALSE),0),0)</f>
        <v>364.77</v>
      </c>
      <c r="J1129" s="58"/>
      <c r="K1129" s="70">
        <v>0</v>
      </c>
      <c r="L1129" s="58"/>
      <c r="M1129" s="58">
        <v>0</v>
      </c>
      <c r="N1129" s="58"/>
      <c r="O1129" s="70"/>
      <c r="P1129" s="58"/>
      <c r="Q1129" s="58"/>
      <c r="R1129" s="58"/>
    </row>
    <row r="1130" spans="1:18" ht="12" customHeight="1">
      <c r="A1130" s="511" t="s">
        <v>151</v>
      </c>
      <c r="B1130" s="511"/>
      <c r="C1130" s="524">
        <v>51307</v>
      </c>
      <c r="D1130" s="511" t="s">
        <v>876</v>
      </c>
      <c r="E1130" s="57" t="s">
        <v>6</v>
      </c>
      <c r="F1130" s="57" t="s">
        <v>198</v>
      </c>
      <c r="G1130" s="70">
        <f>IF(F1130="I",IFERROR(VLOOKUP(C1130,'BG 092021'!B:D,3,FALSE),0),0)</f>
        <v>0</v>
      </c>
      <c r="H1130" s="58"/>
      <c r="I1130" s="58">
        <f>IF(F1130="I",IFERROR(VLOOKUP(C1130,'BG 092021'!B:F,5,FALSE),0),0)</f>
        <v>0</v>
      </c>
      <c r="J1130" s="58"/>
      <c r="K1130" s="70">
        <v>0</v>
      </c>
      <c r="L1130" s="58"/>
      <c r="M1130" s="58">
        <v>0</v>
      </c>
      <c r="N1130" s="58"/>
      <c r="O1130" s="70"/>
      <c r="P1130" s="58"/>
      <c r="Q1130" s="58"/>
      <c r="R1130" s="58"/>
    </row>
    <row r="1131" spans="1:18" ht="12" customHeight="1">
      <c r="A1131" s="511" t="s">
        <v>151</v>
      </c>
      <c r="B1131" s="511"/>
      <c r="C1131" s="524">
        <v>513071</v>
      </c>
      <c r="D1131" s="511" t="s">
        <v>876</v>
      </c>
      <c r="E1131" s="57" t="s">
        <v>6</v>
      </c>
      <c r="F1131" s="57" t="s">
        <v>198</v>
      </c>
      <c r="G1131" s="70">
        <f>IF(F1131="I",IFERROR(VLOOKUP(C1131,'BG 092021'!B:D,3,FALSE),0),0)</f>
        <v>0</v>
      </c>
      <c r="H1131" s="58"/>
      <c r="I1131" s="58">
        <f>IF(F1131="I",IFERROR(VLOOKUP(C1131,'BG 092021'!B:F,5,FALSE),0),0)</f>
        <v>0</v>
      </c>
      <c r="J1131" s="58"/>
      <c r="K1131" s="70">
        <v>0</v>
      </c>
      <c r="L1131" s="58"/>
      <c r="M1131" s="58">
        <v>0</v>
      </c>
      <c r="N1131" s="58"/>
      <c r="O1131" s="70"/>
      <c r="P1131" s="58"/>
      <c r="Q1131" s="58"/>
      <c r="R1131" s="58"/>
    </row>
    <row r="1132" spans="1:18" ht="12" customHeight="1">
      <c r="A1132" s="511" t="s">
        <v>151</v>
      </c>
      <c r="B1132" s="511"/>
      <c r="C1132" s="524">
        <v>5130711</v>
      </c>
      <c r="D1132" s="511" t="s">
        <v>876</v>
      </c>
      <c r="E1132" s="57" t="s">
        <v>6</v>
      </c>
      <c r="F1132" s="57" t="s">
        <v>198</v>
      </c>
      <c r="G1132" s="70">
        <f>IF(F1132="I",IFERROR(VLOOKUP(C1132,'BG 092021'!B:D,3,FALSE),0),0)</f>
        <v>0</v>
      </c>
      <c r="H1132" s="58"/>
      <c r="I1132" s="58">
        <f>IF(F1132="I",IFERROR(VLOOKUP(C1132,'BG 092021'!B:F,5,FALSE),0),0)</f>
        <v>0</v>
      </c>
      <c r="J1132" s="58"/>
      <c r="K1132" s="70">
        <v>0</v>
      </c>
      <c r="L1132" s="58"/>
      <c r="M1132" s="58">
        <v>0</v>
      </c>
      <c r="N1132" s="58"/>
      <c r="O1132" s="70"/>
      <c r="P1132" s="58"/>
      <c r="Q1132" s="58"/>
      <c r="R1132" s="58"/>
    </row>
    <row r="1133" spans="1:18" ht="12" customHeight="1">
      <c r="A1133" s="511" t="s">
        <v>151</v>
      </c>
      <c r="B1133" s="511"/>
      <c r="C1133" s="524">
        <v>51307111</v>
      </c>
      <c r="D1133" s="511" t="s">
        <v>876</v>
      </c>
      <c r="E1133" s="57" t="s">
        <v>6</v>
      </c>
      <c r="F1133" s="57" t="s">
        <v>198</v>
      </c>
      <c r="G1133" s="70">
        <f>IF(F1133="I",IFERROR(VLOOKUP(C1133,'BG 092021'!B:D,3,FALSE),0),0)</f>
        <v>0</v>
      </c>
      <c r="H1133" s="58"/>
      <c r="I1133" s="58">
        <f>IF(F1133="I",IFERROR(VLOOKUP(C1133,'BG 092021'!B:F,5,FALSE),0),0)</f>
        <v>0</v>
      </c>
      <c r="J1133" s="58"/>
      <c r="K1133" s="70">
        <v>0</v>
      </c>
      <c r="L1133" s="58"/>
      <c r="M1133" s="58">
        <v>0</v>
      </c>
      <c r="N1133" s="58"/>
      <c r="O1133" s="70"/>
      <c r="P1133" s="58"/>
      <c r="Q1133" s="58"/>
      <c r="R1133" s="58"/>
    </row>
    <row r="1134" spans="1:18" ht="12" customHeight="1">
      <c r="A1134" s="511" t="s">
        <v>151</v>
      </c>
      <c r="B1134" s="511" t="s">
        <v>1171</v>
      </c>
      <c r="C1134" s="524">
        <v>5130711101</v>
      </c>
      <c r="D1134" s="511" t="s">
        <v>877</v>
      </c>
      <c r="E1134" s="57" t="s">
        <v>6</v>
      </c>
      <c r="F1134" s="57" t="s">
        <v>199</v>
      </c>
      <c r="G1134" s="70">
        <f>IF(F1134="I",IFERROR(VLOOKUP(C1134,'BG 092021'!B:D,3,FALSE),0),0)</f>
        <v>162407952</v>
      </c>
      <c r="H1134" s="58"/>
      <c r="I1134" s="58">
        <f>IF(F1134="I",IFERROR(VLOOKUP(C1134,'BG 092021'!B:F,5,FALSE),0),0)</f>
        <v>23799.1</v>
      </c>
      <c r="J1134" s="58"/>
      <c r="K1134" s="70">
        <v>0</v>
      </c>
      <c r="L1134" s="58"/>
      <c r="M1134" s="58">
        <v>0</v>
      </c>
      <c r="N1134" s="58"/>
      <c r="O1134" s="70"/>
      <c r="P1134" s="58"/>
      <c r="Q1134" s="58"/>
      <c r="R1134" s="58"/>
    </row>
    <row r="1135" spans="1:18" ht="12" customHeight="1">
      <c r="A1135" s="511" t="s">
        <v>151</v>
      </c>
      <c r="B1135" s="511"/>
      <c r="C1135" s="524">
        <v>5130711102</v>
      </c>
      <c r="D1135" s="511" t="s">
        <v>878</v>
      </c>
      <c r="E1135" s="57" t="s">
        <v>6</v>
      </c>
      <c r="F1135" s="57" t="s">
        <v>199</v>
      </c>
      <c r="G1135" s="70">
        <f>IF(F1135="I",IFERROR(VLOOKUP(C1135,'BG 092021'!B:D,3,FALSE),0),0)</f>
        <v>0</v>
      </c>
      <c r="H1135" s="58"/>
      <c r="I1135" s="58">
        <f>IF(F1135="I",IFERROR(VLOOKUP(C1135,'BG 092021'!B:F,5,FALSE),0),0)</f>
        <v>0</v>
      </c>
      <c r="J1135" s="58"/>
      <c r="K1135" s="70">
        <v>0</v>
      </c>
      <c r="L1135" s="58"/>
      <c r="M1135" s="58">
        <v>0</v>
      </c>
      <c r="N1135" s="58"/>
      <c r="O1135" s="70"/>
      <c r="P1135" s="58"/>
      <c r="Q1135" s="58"/>
      <c r="R1135" s="58"/>
    </row>
    <row r="1136" spans="1:18" ht="12" customHeight="1">
      <c r="A1136" s="511" t="s">
        <v>151</v>
      </c>
      <c r="B1136" s="511" t="s">
        <v>1171</v>
      </c>
      <c r="C1136" s="524">
        <v>5130711103</v>
      </c>
      <c r="D1136" s="511" t="s">
        <v>1347</v>
      </c>
      <c r="E1136" s="57" t="s">
        <v>6</v>
      </c>
      <c r="F1136" s="57" t="s">
        <v>199</v>
      </c>
      <c r="G1136" s="70">
        <f>IF(F1136="I",IFERROR(VLOOKUP(C1136,'BG 092021'!B:D,3,FALSE),0),0)</f>
        <v>272829313</v>
      </c>
      <c r="H1136" s="58"/>
      <c r="I1136" s="58">
        <f>IF(F1136="I",IFERROR(VLOOKUP(C1136,'BG 092021'!B:F,5,FALSE),0),0)</f>
        <v>39373.4</v>
      </c>
      <c r="J1136" s="58"/>
      <c r="K1136" s="70">
        <v>0</v>
      </c>
      <c r="L1136" s="58"/>
      <c r="M1136" s="58">
        <v>0</v>
      </c>
      <c r="N1136" s="58"/>
      <c r="O1136" s="70"/>
      <c r="P1136" s="58"/>
      <c r="Q1136" s="58"/>
      <c r="R1136" s="58"/>
    </row>
    <row r="1137" spans="1:18" ht="12" customHeight="1">
      <c r="A1137" s="511" t="s">
        <v>151</v>
      </c>
      <c r="B1137" s="511"/>
      <c r="C1137" s="524">
        <v>51308</v>
      </c>
      <c r="D1137" s="511" t="s">
        <v>40</v>
      </c>
      <c r="E1137" s="57" t="s">
        <v>6</v>
      </c>
      <c r="F1137" s="57" t="s">
        <v>198</v>
      </c>
      <c r="G1137" s="70">
        <f>IF(F1137="I",IFERROR(VLOOKUP(C1137,'BG 092021'!B:D,3,FALSE),0),0)</f>
        <v>0</v>
      </c>
      <c r="H1137" s="58"/>
      <c r="I1137" s="58">
        <f>IF(F1137="I",IFERROR(VLOOKUP(C1137,'BG 092021'!B:F,5,FALSE),0),0)</f>
        <v>0</v>
      </c>
      <c r="J1137" s="58"/>
      <c r="K1137" s="70">
        <v>0</v>
      </c>
      <c r="L1137" s="58"/>
      <c r="M1137" s="58">
        <v>0</v>
      </c>
      <c r="N1137" s="58"/>
      <c r="O1137" s="70"/>
      <c r="P1137" s="58"/>
      <c r="Q1137" s="58"/>
      <c r="R1137" s="58"/>
    </row>
    <row r="1138" spans="1:18" ht="12" customHeight="1">
      <c r="A1138" s="511" t="s">
        <v>151</v>
      </c>
      <c r="B1138" s="511"/>
      <c r="C1138" s="524">
        <v>513081</v>
      </c>
      <c r="D1138" s="511" t="s">
        <v>40</v>
      </c>
      <c r="E1138" s="57" t="s">
        <v>6</v>
      </c>
      <c r="F1138" s="57" t="s">
        <v>198</v>
      </c>
      <c r="G1138" s="70">
        <f>IF(F1138="I",IFERROR(VLOOKUP(C1138,'BG 092021'!B:D,3,FALSE),0),0)</f>
        <v>0</v>
      </c>
      <c r="H1138" s="58"/>
      <c r="I1138" s="58">
        <f>IF(F1138="I",IFERROR(VLOOKUP(C1138,'BG 092021'!B:F,5,FALSE),0),0)</f>
        <v>0</v>
      </c>
      <c r="J1138" s="58"/>
      <c r="K1138" s="70">
        <v>0</v>
      </c>
      <c r="L1138" s="58"/>
      <c r="M1138" s="58">
        <v>0</v>
      </c>
      <c r="N1138" s="58"/>
      <c r="O1138" s="70"/>
      <c r="P1138" s="58"/>
      <c r="Q1138" s="58"/>
      <c r="R1138" s="58"/>
    </row>
    <row r="1139" spans="1:18" ht="12" customHeight="1">
      <c r="A1139" s="511" t="s">
        <v>151</v>
      </c>
      <c r="B1139" s="511"/>
      <c r="C1139" s="524">
        <v>5130811</v>
      </c>
      <c r="D1139" s="511" t="s">
        <v>40</v>
      </c>
      <c r="E1139" s="57" t="s">
        <v>6</v>
      </c>
      <c r="F1139" s="57" t="s">
        <v>198</v>
      </c>
      <c r="G1139" s="70">
        <f>IF(F1139="I",IFERROR(VLOOKUP(C1139,'BG 092021'!B:D,3,FALSE),0),0)</f>
        <v>0</v>
      </c>
      <c r="H1139" s="58"/>
      <c r="I1139" s="58">
        <f>IF(F1139="I",IFERROR(VLOOKUP(C1139,'BG 092021'!B:F,5,FALSE),0),0)</f>
        <v>0</v>
      </c>
      <c r="J1139" s="58"/>
      <c r="K1139" s="70">
        <v>0</v>
      </c>
      <c r="L1139" s="58"/>
      <c r="M1139" s="58">
        <v>0</v>
      </c>
      <c r="N1139" s="58"/>
      <c r="O1139" s="70"/>
      <c r="P1139" s="58"/>
      <c r="Q1139" s="58"/>
      <c r="R1139" s="58"/>
    </row>
    <row r="1140" spans="1:18" ht="12" customHeight="1">
      <c r="A1140" s="511" t="s">
        <v>151</v>
      </c>
      <c r="B1140" s="511"/>
      <c r="C1140" s="524">
        <v>51308111</v>
      </c>
      <c r="D1140" s="511" t="s">
        <v>40</v>
      </c>
      <c r="E1140" s="57" t="s">
        <v>6</v>
      </c>
      <c r="F1140" s="57" t="s">
        <v>198</v>
      </c>
      <c r="G1140" s="70">
        <f>IF(F1140="I",IFERROR(VLOOKUP(C1140,'BG 092021'!B:D,3,FALSE),0),0)</f>
        <v>0</v>
      </c>
      <c r="H1140" s="58"/>
      <c r="I1140" s="58">
        <f>IF(F1140="I",IFERROR(VLOOKUP(C1140,'BG 092021'!B:F,5,FALSE),0),0)</f>
        <v>0</v>
      </c>
      <c r="J1140" s="58"/>
      <c r="K1140" s="70">
        <v>0</v>
      </c>
      <c r="L1140" s="58"/>
      <c r="M1140" s="58">
        <v>0</v>
      </c>
      <c r="N1140" s="58"/>
      <c r="O1140" s="70"/>
      <c r="P1140" s="58"/>
      <c r="Q1140" s="58"/>
      <c r="R1140" s="58"/>
    </row>
    <row r="1141" spans="1:18" ht="12" customHeight="1">
      <c r="A1141" s="511" t="s">
        <v>151</v>
      </c>
      <c r="B1141" s="511"/>
      <c r="C1141" s="524">
        <v>5130811101</v>
      </c>
      <c r="D1141" s="511" t="s">
        <v>879</v>
      </c>
      <c r="E1141" s="57" t="s">
        <v>6</v>
      </c>
      <c r="F1141" s="57" t="s">
        <v>199</v>
      </c>
      <c r="G1141" s="70">
        <f>IF(F1141="I",IFERROR(VLOOKUP(C1141,'BG 092021'!B:D,3,FALSE),0),0)</f>
        <v>0</v>
      </c>
      <c r="H1141" s="58"/>
      <c r="I1141" s="58">
        <f>IF(F1141="I",IFERROR(VLOOKUP(C1141,'BG 092021'!B:F,5,FALSE),0),0)</f>
        <v>0</v>
      </c>
      <c r="J1141" s="58"/>
      <c r="K1141" s="70">
        <v>0</v>
      </c>
      <c r="L1141" s="58"/>
      <c r="M1141" s="58">
        <v>0</v>
      </c>
      <c r="N1141" s="58"/>
      <c r="O1141" s="70"/>
      <c r="P1141" s="58"/>
      <c r="Q1141" s="58"/>
      <c r="R1141" s="58"/>
    </row>
    <row r="1142" spans="1:18" ht="12" customHeight="1">
      <c r="A1142" s="511" t="s">
        <v>151</v>
      </c>
      <c r="B1142" s="511"/>
      <c r="C1142" s="524">
        <v>51309</v>
      </c>
      <c r="D1142" s="511" t="s">
        <v>42</v>
      </c>
      <c r="E1142" s="57" t="s">
        <v>6</v>
      </c>
      <c r="F1142" s="57" t="s">
        <v>198</v>
      </c>
      <c r="G1142" s="70">
        <f>IF(F1142="I",IFERROR(VLOOKUP(C1142,'BG 092021'!B:D,3,FALSE),0),0)</f>
        <v>0</v>
      </c>
      <c r="H1142" s="58"/>
      <c r="I1142" s="58">
        <f>IF(F1142="I",IFERROR(VLOOKUP(C1142,'BG 092021'!B:F,5,FALSE),0),0)</f>
        <v>0</v>
      </c>
      <c r="J1142" s="58"/>
      <c r="K1142" s="70">
        <v>0</v>
      </c>
      <c r="L1142" s="58"/>
      <c r="M1142" s="58">
        <v>0</v>
      </c>
      <c r="N1142" s="58"/>
      <c r="O1142" s="70"/>
      <c r="P1142" s="58"/>
      <c r="Q1142" s="58"/>
      <c r="R1142" s="58"/>
    </row>
    <row r="1143" spans="1:18" ht="12" customHeight="1">
      <c r="A1143" s="511" t="s">
        <v>151</v>
      </c>
      <c r="B1143" s="511"/>
      <c r="C1143" s="524">
        <v>513091</v>
      </c>
      <c r="D1143" s="511" t="s">
        <v>42</v>
      </c>
      <c r="E1143" s="57" t="s">
        <v>6</v>
      </c>
      <c r="F1143" s="57" t="s">
        <v>198</v>
      </c>
      <c r="G1143" s="70">
        <f>IF(F1143="I",IFERROR(VLOOKUP(C1143,'BG 092021'!B:D,3,FALSE),0),0)</f>
        <v>0</v>
      </c>
      <c r="H1143" s="58"/>
      <c r="I1143" s="58">
        <f>IF(F1143="I",IFERROR(VLOOKUP(C1143,'BG 092021'!B:F,5,FALSE),0),0)</f>
        <v>0</v>
      </c>
      <c r="J1143" s="58"/>
      <c r="K1143" s="70">
        <v>0</v>
      </c>
      <c r="L1143" s="58"/>
      <c r="M1143" s="58">
        <v>0</v>
      </c>
      <c r="N1143" s="58"/>
      <c r="O1143" s="70"/>
      <c r="P1143" s="58"/>
      <c r="Q1143" s="58"/>
      <c r="R1143" s="58"/>
    </row>
    <row r="1144" spans="1:18" ht="12" customHeight="1">
      <c r="A1144" s="511" t="s">
        <v>151</v>
      </c>
      <c r="B1144" s="511"/>
      <c r="C1144" s="524">
        <v>5130911</v>
      </c>
      <c r="D1144" s="511" t="s">
        <v>42</v>
      </c>
      <c r="E1144" s="57" t="s">
        <v>6</v>
      </c>
      <c r="F1144" s="57" t="s">
        <v>198</v>
      </c>
      <c r="G1144" s="70">
        <f>IF(F1144="I",IFERROR(VLOOKUP(C1144,'BG 092021'!B:D,3,FALSE),0),0)</f>
        <v>0</v>
      </c>
      <c r="H1144" s="58"/>
      <c r="I1144" s="58">
        <f>IF(F1144="I",IFERROR(VLOOKUP(C1144,'BG 092021'!B:F,5,FALSE),0),0)</f>
        <v>0</v>
      </c>
      <c r="J1144" s="58"/>
      <c r="K1144" s="70">
        <v>0</v>
      </c>
      <c r="L1144" s="58"/>
      <c r="M1144" s="58">
        <v>0</v>
      </c>
      <c r="N1144" s="58"/>
      <c r="O1144" s="70"/>
      <c r="P1144" s="58"/>
      <c r="Q1144" s="58"/>
      <c r="R1144" s="58"/>
    </row>
    <row r="1145" spans="1:18" ht="12" customHeight="1">
      <c r="A1145" s="511" t="s">
        <v>151</v>
      </c>
      <c r="B1145" s="511"/>
      <c r="C1145" s="524">
        <v>51309111</v>
      </c>
      <c r="D1145" s="511" t="s">
        <v>42</v>
      </c>
      <c r="E1145" s="57" t="s">
        <v>6</v>
      </c>
      <c r="F1145" s="57" t="s">
        <v>198</v>
      </c>
      <c r="G1145" s="70">
        <f>IF(F1145="I",IFERROR(VLOOKUP(C1145,'BG 092021'!B:D,3,FALSE),0),0)</f>
        <v>0</v>
      </c>
      <c r="H1145" s="58"/>
      <c r="I1145" s="58">
        <f>IF(F1145="I",IFERROR(VLOOKUP(C1145,'BG 092021'!B:F,5,FALSE),0),0)</f>
        <v>0</v>
      </c>
      <c r="J1145" s="58"/>
      <c r="K1145" s="70">
        <v>0</v>
      </c>
      <c r="L1145" s="58"/>
      <c r="M1145" s="58">
        <v>0</v>
      </c>
      <c r="N1145" s="58"/>
      <c r="O1145" s="70"/>
      <c r="P1145" s="58"/>
      <c r="Q1145" s="58"/>
      <c r="R1145" s="58"/>
    </row>
    <row r="1146" spans="1:18" ht="12" customHeight="1">
      <c r="A1146" s="511" t="s">
        <v>151</v>
      </c>
      <c r="B1146" s="511"/>
      <c r="C1146" s="524">
        <v>5130911101</v>
      </c>
      <c r="D1146" s="511" t="s">
        <v>880</v>
      </c>
      <c r="E1146" s="57" t="s">
        <v>6</v>
      </c>
      <c r="F1146" s="57" t="s">
        <v>199</v>
      </c>
      <c r="G1146" s="70">
        <f>IF(F1146="I",IFERROR(VLOOKUP(C1146,'BG 092021'!B:D,3,FALSE),0),0)</f>
        <v>0</v>
      </c>
      <c r="H1146" s="58"/>
      <c r="I1146" s="58">
        <f>IF(F1146="I",IFERROR(VLOOKUP(C1146,'BG 092021'!B:F,5,FALSE),0),0)</f>
        <v>0</v>
      </c>
      <c r="J1146" s="58"/>
      <c r="K1146" s="70">
        <v>0</v>
      </c>
      <c r="L1146" s="58"/>
      <c r="M1146" s="58">
        <v>0</v>
      </c>
      <c r="N1146" s="58"/>
      <c r="O1146" s="70"/>
      <c r="P1146" s="58"/>
      <c r="Q1146" s="58"/>
      <c r="R1146" s="58"/>
    </row>
    <row r="1147" spans="1:18" ht="12" customHeight="1">
      <c r="A1147" s="511" t="s">
        <v>151</v>
      </c>
      <c r="B1147" s="511" t="s">
        <v>42</v>
      </c>
      <c r="C1147" s="524">
        <v>5130911102</v>
      </c>
      <c r="D1147" s="511" t="s">
        <v>344</v>
      </c>
      <c r="E1147" s="57" t="s">
        <v>6</v>
      </c>
      <c r="F1147" s="57" t="s">
        <v>199</v>
      </c>
      <c r="G1147" s="70">
        <f>IF(F1147="I",IFERROR(VLOOKUP(C1147,'BG 092021'!B:D,3,FALSE),0),0)</f>
        <v>2953400</v>
      </c>
      <c r="H1147" s="58"/>
      <c r="I1147" s="58">
        <f>IF(F1147="I",IFERROR(VLOOKUP(C1147,'BG 092021'!B:F,5,FALSE),0),0)</f>
        <v>424.45</v>
      </c>
      <c r="J1147" s="58"/>
      <c r="K1147" s="70">
        <v>2109500</v>
      </c>
      <c r="L1147" s="58"/>
      <c r="M1147" s="58">
        <v>303.33</v>
      </c>
      <c r="N1147" s="58"/>
      <c r="O1147" s="70"/>
      <c r="P1147" s="58"/>
      <c r="Q1147" s="58"/>
      <c r="R1147" s="58"/>
    </row>
    <row r="1148" spans="1:18" ht="12" customHeight="1">
      <c r="A1148" s="511" t="s">
        <v>151</v>
      </c>
      <c r="B1148" s="511"/>
      <c r="C1148" s="524">
        <v>5130911103</v>
      </c>
      <c r="D1148" s="511" t="s">
        <v>881</v>
      </c>
      <c r="E1148" s="57" t="s">
        <v>6</v>
      </c>
      <c r="F1148" s="57" t="s">
        <v>199</v>
      </c>
      <c r="G1148" s="70">
        <f>IF(F1148="I",IFERROR(VLOOKUP(C1148,'BG 092021'!B:D,3,FALSE),0),0)</f>
        <v>0</v>
      </c>
      <c r="H1148" s="58"/>
      <c r="I1148" s="58">
        <f>IF(F1148="I",IFERROR(VLOOKUP(C1148,'BG 092021'!B:F,5,FALSE),0),0)</f>
        <v>0</v>
      </c>
      <c r="J1148" s="58"/>
      <c r="K1148" s="70">
        <v>0</v>
      </c>
      <c r="L1148" s="58"/>
      <c r="M1148" s="58">
        <v>0</v>
      </c>
      <c r="N1148" s="58"/>
      <c r="O1148" s="70"/>
      <c r="P1148" s="58"/>
      <c r="Q1148" s="58"/>
      <c r="R1148" s="58"/>
    </row>
    <row r="1149" spans="1:18" ht="12" customHeight="1">
      <c r="A1149" s="511" t="s">
        <v>151</v>
      </c>
      <c r="B1149" s="511" t="s">
        <v>42</v>
      </c>
      <c r="C1149" s="524">
        <v>5130911104</v>
      </c>
      <c r="D1149" s="511" t="s">
        <v>345</v>
      </c>
      <c r="E1149" s="57" t="s">
        <v>6</v>
      </c>
      <c r="F1149" s="57" t="s">
        <v>199</v>
      </c>
      <c r="G1149" s="70">
        <f>IF(F1149="I",IFERROR(VLOOKUP(C1149,'BG 092021'!B:D,3,FALSE),0),0)</f>
        <v>1320752</v>
      </c>
      <c r="H1149" s="58"/>
      <c r="I1149" s="58">
        <f>IF(F1149="I",IFERROR(VLOOKUP(C1149,'BG 092021'!B:F,5,FALSE),0),0)</f>
        <v>193.83</v>
      </c>
      <c r="J1149" s="58"/>
      <c r="K1149" s="70">
        <v>6976000</v>
      </c>
      <c r="L1149" s="58"/>
      <c r="M1149" s="58">
        <v>1001.52</v>
      </c>
      <c r="N1149" s="58"/>
      <c r="O1149" s="70"/>
      <c r="P1149" s="58"/>
      <c r="Q1149" s="58"/>
      <c r="R1149" s="58"/>
    </row>
    <row r="1150" spans="1:18" ht="12" customHeight="1">
      <c r="A1150" s="511" t="s">
        <v>151</v>
      </c>
      <c r="B1150" s="511" t="s">
        <v>42</v>
      </c>
      <c r="C1150" s="524">
        <v>5130911105</v>
      </c>
      <c r="D1150" s="511" t="s">
        <v>1270</v>
      </c>
      <c r="E1150" s="57" t="s">
        <v>6</v>
      </c>
      <c r="F1150" s="57" t="s">
        <v>199</v>
      </c>
      <c r="G1150" s="70">
        <f>IF(F1150="I",IFERROR(VLOOKUP(C1150,'BG 092021'!B:D,3,FALSE),0),0)</f>
        <v>3409841</v>
      </c>
      <c r="H1150" s="58"/>
      <c r="I1150" s="58">
        <f>IF(F1150="I",IFERROR(VLOOKUP(C1150,'BG 092021'!B:F,5,FALSE),0),0)</f>
        <v>525.20000000000005</v>
      </c>
      <c r="J1150" s="58"/>
      <c r="K1150" s="70"/>
      <c r="L1150" s="58"/>
      <c r="M1150" s="58"/>
      <c r="N1150" s="58"/>
      <c r="O1150" s="70"/>
      <c r="P1150" s="58"/>
      <c r="Q1150" s="58"/>
      <c r="R1150" s="58"/>
    </row>
    <row r="1151" spans="1:18" ht="12" customHeight="1">
      <c r="A1151" s="511" t="s">
        <v>151</v>
      </c>
      <c r="B1151" s="511"/>
      <c r="C1151" s="524">
        <v>51310</v>
      </c>
      <c r="D1151" s="511" t="s">
        <v>185</v>
      </c>
      <c r="E1151" s="57" t="s">
        <v>6</v>
      </c>
      <c r="F1151" s="57" t="s">
        <v>198</v>
      </c>
      <c r="G1151" s="70">
        <f>IF(F1151="I",IFERROR(VLOOKUP(C1151,'BG 092021'!B:D,3,FALSE),0),0)</f>
        <v>0</v>
      </c>
      <c r="H1151" s="58"/>
      <c r="I1151" s="58">
        <f>IF(F1151="I",IFERROR(VLOOKUP(C1151,'BG 092021'!B:F,5,FALSE),0),0)</f>
        <v>0</v>
      </c>
      <c r="J1151" s="58"/>
      <c r="K1151" s="70">
        <v>0</v>
      </c>
      <c r="L1151" s="58"/>
      <c r="M1151" s="58">
        <v>0</v>
      </c>
      <c r="N1151" s="58"/>
      <c r="O1151" s="70"/>
      <c r="P1151" s="58"/>
      <c r="Q1151" s="58"/>
      <c r="R1151" s="58"/>
    </row>
    <row r="1152" spans="1:18" ht="12" customHeight="1">
      <c r="A1152" s="511" t="s">
        <v>151</v>
      </c>
      <c r="B1152" s="511"/>
      <c r="C1152" s="524">
        <v>513101</v>
      </c>
      <c r="D1152" s="511" t="s">
        <v>185</v>
      </c>
      <c r="E1152" s="57" t="s">
        <v>6</v>
      </c>
      <c r="F1152" s="57" t="s">
        <v>198</v>
      </c>
      <c r="G1152" s="70">
        <f>IF(F1152="I",IFERROR(VLOOKUP(C1152,'BG 092021'!B:D,3,FALSE),0),0)</f>
        <v>0</v>
      </c>
      <c r="H1152" s="58"/>
      <c r="I1152" s="58">
        <f>IF(F1152="I",IFERROR(VLOOKUP(C1152,'BG 092021'!B:F,5,FALSE),0),0)</f>
        <v>0</v>
      </c>
      <c r="J1152" s="58"/>
      <c r="K1152" s="70">
        <v>0</v>
      </c>
      <c r="L1152" s="58"/>
      <c r="M1152" s="58">
        <v>0</v>
      </c>
      <c r="N1152" s="58"/>
      <c r="O1152" s="70"/>
      <c r="P1152" s="58"/>
      <c r="Q1152" s="58"/>
      <c r="R1152" s="58"/>
    </row>
    <row r="1153" spans="1:18" ht="12" customHeight="1">
      <c r="A1153" s="511" t="s">
        <v>151</v>
      </c>
      <c r="B1153" s="511"/>
      <c r="C1153" s="524">
        <v>5131011</v>
      </c>
      <c r="D1153" s="511" t="s">
        <v>185</v>
      </c>
      <c r="E1153" s="57" t="s">
        <v>6</v>
      </c>
      <c r="F1153" s="57" t="s">
        <v>198</v>
      </c>
      <c r="G1153" s="70">
        <f>IF(F1153="I",IFERROR(VLOOKUP(C1153,'BG 092021'!B:D,3,FALSE),0),0)</f>
        <v>0</v>
      </c>
      <c r="H1153" s="58"/>
      <c r="I1153" s="58">
        <f>IF(F1153="I",IFERROR(VLOOKUP(C1153,'BG 092021'!B:F,5,FALSE),0),0)</f>
        <v>0</v>
      </c>
      <c r="J1153" s="58"/>
      <c r="K1153" s="70">
        <v>0</v>
      </c>
      <c r="L1153" s="58"/>
      <c r="M1153" s="58">
        <v>0</v>
      </c>
      <c r="N1153" s="58"/>
      <c r="O1153" s="70"/>
      <c r="P1153" s="58"/>
      <c r="Q1153" s="58"/>
      <c r="R1153" s="58"/>
    </row>
    <row r="1154" spans="1:18" ht="12" customHeight="1">
      <c r="A1154" s="511" t="s">
        <v>151</v>
      </c>
      <c r="B1154" s="511"/>
      <c r="C1154" s="524">
        <v>51310111</v>
      </c>
      <c r="D1154" s="511" t="s">
        <v>185</v>
      </c>
      <c r="E1154" s="57" t="s">
        <v>6</v>
      </c>
      <c r="F1154" s="57" t="s">
        <v>198</v>
      </c>
      <c r="G1154" s="70">
        <f>IF(F1154="I",IFERROR(VLOOKUP(C1154,'BG 092021'!B:D,3,FALSE),0),0)</f>
        <v>0</v>
      </c>
      <c r="H1154" s="58"/>
      <c r="I1154" s="58">
        <f>IF(F1154="I",IFERROR(VLOOKUP(C1154,'BG 092021'!B:F,5,FALSE),0),0)</f>
        <v>0</v>
      </c>
      <c r="J1154" s="58"/>
      <c r="K1154" s="70">
        <v>0</v>
      </c>
      <c r="L1154" s="58"/>
      <c r="M1154" s="58">
        <v>0</v>
      </c>
      <c r="N1154" s="58"/>
      <c r="O1154" s="70"/>
      <c r="P1154" s="58"/>
      <c r="Q1154" s="58"/>
      <c r="R1154" s="58"/>
    </row>
    <row r="1155" spans="1:18" ht="12" customHeight="1">
      <c r="A1155" s="511" t="s">
        <v>151</v>
      </c>
      <c r="B1155" s="511" t="s">
        <v>41</v>
      </c>
      <c r="C1155" s="524">
        <v>5131011101</v>
      </c>
      <c r="D1155" s="511" t="s">
        <v>882</v>
      </c>
      <c r="E1155" s="57" t="s">
        <v>6</v>
      </c>
      <c r="F1155" s="57" t="s">
        <v>199</v>
      </c>
      <c r="G1155" s="70">
        <f>IF(F1155="I",IFERROR(VLOOKUP(C1155,'BG 092021'!B:D,3,FALSE),0),0)</f>
        <v>5467115</v>
      </c>
      <c r="H1155" s="58"/>
      <c r="I1155" s="58">
        <f>IF(F1155="I",IFERROR(VLOOKUP(C1155,'BG 092021'!B:F,5,FALSE),0),0)</f>
        <v>800.6</v>
      </c>
      <c r="J1155" s="58"/>
      <c r="K1155" s="70">
        <v>0</v>
      </c>
      <c r="L1155" s="58"/>
      <c r="M1155" s="58">
        <v>0</v>
      </c>
      <c r="N1155" s="58"/>
      <c r="O1155" s="70"/>
      <c r="P1155" s="58"/>
      <c r="Q1155" s="58"/>
      <c r="R1155" s="58"/>
    </row>
    <row r="1156" spans="1:18" ht="12" customHeight="1">
      <c r="A1156" s="511" t="s">
        <v>151</v>
      </c>
      <c r="B1156" s="511" t="s">
        <v>41</v>
      </c>
      <c r="C1156" s="524">
        <v>5131011102</v>
      </c>
      <c r="D1156" s="511" t="s">
        <v>883</v>
      </c>
      <c r="E1156" s="57" t="s">
        <v>6</v>
      </c>
      <c r="F1156" s="57" t="s">
        <v>199</v>
      </c>
      <c r="G1156" s="70">
        <f>IF(F1156="I",IFERROR(VLOOKUP(C1156,'BG 092021'!B:D,3,FALSE),0),0)</f>
        <v>10390015</v>
      </c>
      <c r="H1156" s="58"/>
      <c r="I1156" s="58">
        <f>IF(F1156="I",IFERROR(VLOOKUP(C1156,'BG 092021'!B:F,5,FALSE),0),0)</f>
        <v>1542.2</v>
      </c>
      <c r="J1156" s="58"/>
      <c r="K1156" s="70">
        <v>981818</v>
      </c>
      <c r="L1156" s="58"/>
      <c r="M1156" s="58">
        <v>143.30000000000001</v>
      </c>
      <c r="N1156" s="58"/>
      <c r="O1156" s="70"/>
      <c r="P1156" s="58"/>
      <c r="Q1156" s="58"/>
      <c r="R1156" s="58"/>
    </row>
    <row r="1157" spans="1:18" ht="12" customHeight="1">
      <c r="A1157" s="511" t="s">
        <v>151</v>
      </c>
      <c r="B1157" s="511"/>
      <c r="C1157" s="524">
        <v>5131011103</v>
      </c>
      <c r="D1157" s="511" t="s">
        <v>884</v>
      </c>
      <c r="E1157" s="57" t="s">
        <v>6</v>
      </c>
      <c r="F1157" s="57" t="s">
        <v>199</v>
      </c>
      <c r="G1157" s="70">
        <f>IF(F1157="I",IFERROR(VLOOKUP(C1157,'BG 092021'!B:D,3,FALSE),0),0)</f>
        <v>0</v>
      </c>
      <c r="H1157" s="58"/>
      <c r="I1157" s="58">
        <f>IF(F1157="I",IFERROR(VLOOKUP(C1157,'BG 092021'!B:F,5,FALSE),0),0)</f>
        <v>0</v>
      </c>
      <c r="J1157" s="58"/>
      <c r="K1157" s="70">
        <v>0</v>
      </c>
      <c r="L1157" s="58"/>
      <c r="M1157" s="58">
        <v>0</v>
      </c>
      <c r="N1157" s="58"/>
      <c r="O1157" s="70"/>
      <c r="P1157" s="58"/>
      <c r="Q1157" s="58"/>
      <c r="R1157" s="58"/>
    </row>
    <row r="1158" spans="1:18" ht="12" customHeight="1">
      <c r="A1158" s="511" t="s">
        <v>151</v>
      </c>
      <c r="B1158" s="511" t="s">
        <v>41</v>
      </c>
      <c r="C1158" s="524">
        <v>5131011104</v>
      </c>
      <c r="D1158" s="511" t="s">
        <v>885</v>
      </c>
      <c r="E1158" s="57" t="s">
        <v>6</v>
      </c>
      <c r="F1158" s="57" t="s">
        <v>199</v>
      </c>
      <c r="G1158" s="70">
        <f>IF(F1158="I",IFERROR(VLOOKUP(C1158,'BG 092021'!B:D,3,FALSE),0),0)</f>
        <v>11261031</v>
      </c>
      <c r="H1158" s="58"/>
      <c r="I1158" s="58">
        <f>IF(F1158="I",IFERROR(VLOOKUP(C1158,'BG 092021'!B:F,5,FALSE),0),0)</f>
        <v>1649.08</v>
      </c>
      <c r="J1158" s="58"/>
      <c r="K1158" s="70">
        <v>0</v>
      </c>
      <c r="L1158" s="58"/>
      <c r="M1158" s="58">
        <v>0</v>
      </c>
      <c r="N1158" s="58"/>
      <c r="O1158" s="70"/>
      <c r="P1158" s="58"/>
      <c r="Q1158" s="58"/>
      <c r="R1158" s="58"/>
    </row>
    <row r="1159" spans="1:18" ht="12" customHeight="1">
      <c r="A1159" s="511" t="s">
        <v>151</v>
      </c>
      <c r="B1159" s="511"/>
      <c r="C1159" s="524">
        <v>5131011105</v>
      </c>
      <c r="D1159" s="511" t="s">
        <v>886</v>
      </c>
      <c r="E1159" s="57" t="s">
        <v>6</v>
      </c>
      <c r="F1159" s="57" t="s">
        <v>199</v>
      </c>
      <c r="G1159" s="70">
        <f>IF(F1159="I",IFERROR(VLOOKUP(C1159,'BG 092021'!B:D,3,FALSE),0),0)</f>
        <v>0</v>
      </c>
      <c r="H1159" s="58"/>
      <c r="I1159" s="58">
        <f>IF(F1159="I",IFERROR(VLOOKUP(C1159,'BG 092021'!B:F,5,FALSE),0),0)</f>
        <v>0</v>
      </c>
      <c r="J1159" s="58"/>
      <c r="K1159" s="70">
        <v>0</v>
      </c>
      <c r="L1159" s="58"/>
      <c r="M1159" s="58">
        <v>0</v>
      </c>
      <c r="N1159" s="58"/>
      <c r="O1159" s="70"/>
      <c r="P1159" s="58"/>
      <c r="Q1159" s="58"/>
      <c r="R1159" s="58"/>
    </row>
    <row r="1160" spans="1:18" ht="12" customHeight="1">
      <c r="A1160" s="511" t="s">
        <v>151</v>
      </c>
      <c r="B1160" s="511" t="s">
        <v>41</v>
      </c>
      <c r="C1160" s="524">
        <v>5131011106</v>
      </c>
      <c r="D1160" s="511" t="s">
        <v>346</v>
      </c>
      <c r="E1160" s="57" t="s">
        <v>6</v>
      </c>
      <c r="F1160" s="57" t="s">
        <v>199</v>
      </c>
      <c r="G1160" s="70">
        <f>IF(F1160="I",IFERROR(VLOOKUP(C1160,'BG 092021'!B:D,3,FALSE),0),0)</f>
        <v>5651818</v>
      </c>
      <c r="H1160" s="58"/>
      <c r="I1160" s="58">
        <f>IF(F1160="I",IFERROR(VLOOKUP(C1160,'BG 092021'!B:F,5,FALSE),0),0)</f>
        <v>835.16000000000008</v>
      </c>
      <c r="J1160" s="58"/>
      <c r="K1160" s="70">
        <v>3890000</v>
      </c>
      <c r="L1160" s="58"/>
      <c r="M1160" s="58">
        <v>553.49</v>
      </c>
      <c r="N1160" s="58"/>
      <c r="O1160" s="70"/>
      <c r="P1160" s="58"/>
      <c r="Q1160" s="58"/>
      <c r="R1160" s="58"/>
    </row>
    <row r="1161" spans="1:18" ht="12" customHeight="1">
      <c r="A1161" s="511" t="s">
        <v>151</v>
      </c>
      <c r="B1161" s="511" t="s">
        <v>41</v>
      </c>
      <c r="C1161" s="524">
        <v>5131011107</v>
      </c>
      <c r="D1161" s="511" t="s">
        <v>684</v>
      </c>
      <c r="E1161" s="57" t="s">
        <v>6</v>
      </c>
      <c r="F1161" s="57" t="s">
        <v>199</v>
      </c>
      <c r="G1161" s="70">
        <f>IF(F1161="I",IFERROR(VLOOKUP(C1161,'BG 092021'!B:D,3,FALSE),0),0)</f>
        <v>1671482</v>
      </c>
      <c r="H1161" s="58"/>
      <c r="I1161" s="58">
        <f>IF(F1161="I",IFERROR(VLOOKUP(C1161,'BG 092021'!B:F,5,FALSE),0),0)</f>
        <v>259.08999999999997</v>
      </c>
      <c r="J1161" s="58"/>
      <c r="K1161" s="70">
        <v>953455</v>
      </c>
      <c r="L1161" s="58"/>
      <c r="M1161" s="58">
        <v>135.47999999999999</v>
      </c>
      <c r="N1161" s="58"/>
      <c r="O1161" s="70"/>
      <c r="P1161" s="58"/>
      <c r="Q1161" s="58"/>
      <c r="R1161" s="58"/>
    </row>
    <row r="1162" spans="1:18" ht="12" customHeight="1">
      <c r="A1162" s="511" t="s">
        <v>151</v>
      </c>
      <c r="B1162" s="511" t="s">
        <v>41</v>
      </c>
      <c r="C1162" s="524">
        <v>5131011108</v>
      </c>
      <c r="D1162" s="511" t="s">
        <v>887</v>
      </c>
      <c r="E1162" s="57" t="s">
        <v>6</v>
      </c>
      <c r="F1162" s="57" t="s">
        <v>199</v>
      </c>
      <c r="G1162" s="70">
        <f>IF(F1162="I",IFERROR(VLOOKUP(C1162,'BG 092021'!B:D,3,FALSE),0),0)</f>
        <v>17278619</v>
      </c>
      <c r="H1162" s="58"/>
      <c r="I1162" s="58">
        <f>IF(F1162="I",IFERROR(VLOOKUP(C1162,'BG 092021'!B:F,5,FALSE),0),0)</f>
        <v>2544.23</v>
      </c>
      <c r="J1162" s="58"/>
      <c r="K1162" s="70">
        <v>0</v>
      </c>
      <c r="L1162" s="58"/>
      <c r="M1162" s="58">
        <v>0</v>
      </c>
      <c r="N1162" s="58"/>
      <c r="O1162" s="70"/>
      <c r="P1162" s="58"/>
      <c r="Q1162" s="58"/>
      <c r="R1162" s="58"/>
    </row>
    <row r="1163" spans="1:18" ht="12" customHeight="1">
      <c r="A1163" s="511" t="s">
        <v>151</v>
      </c>
      <c r="B1163" s="511"/>
      <c r="C1163" s="524">
        <v>5131011109</v>
      </c>
      <c r="D1163" s="511" t="s">
        <v>888</v>
      </c>
      <c r="E1163" s="57" t="s">
        <v>6</v>
      </c>
      <c r="F1163" s="57" t="s">
        <v>199</v>
      </c>
      <c r="G1163" s="70">
        <f>IF(F1163="I",IFERROR(VLOOKUP(C1163,'BG 092021'!B:D,3,FALSE),0),0)</f>
        <v>0</v>
      </c>
      <c r="H1163" s="58"/>
      <c r="I1163" s="58">
        <f>IF(F1163="I",IFERROR(VLOOKUP(C1163,'BG 092021'!B:F,5,FALSE),0),0)</f>
        <v>0</v>
      </c>
      <c r="J1163" s="58"/>
      <c r="K1163" s="70">
        <v>0</v>
      </c>
      <c r="L1163" s="58"/>
      <c r="M1163" s="58">
        <v>0</v>
      </c>
      <c r="N1163" s="58"/>
      <c r="O1163" s="70"/>
      <c r="P1163" s="58"/>
      <c r="Q1163" s="58"/>
      <c r="R1163" s="58"/>
    </row>
    <row r="1164" spans="1:18" ht="12" customHeight="1">
      <c r="A1164" s="511" t="s">
        <v>151</v>
      </c>
      <c r="B1164" s="511"/>
      <c r="C1164" s="524">
        <v>513101111</v>
      </c>
      <c r="D1164" s="511" t="s">
        <v>185</v>
      </c>
      <c r="E1164" s="57" t="s">
        <v>6</v>
      </c>
      <c r="F1164" s="57" t="s">
        <v>198</v>
      </c>
      <c r="G1164" s="70">
        <f>IF(F1164="I",IFERROR(VLOOKUP(C1164,'BG 092021'!B:D,3,FALSE),0),0)</f>
        <v>0</v>
      </c>
      <c r="H1164" s="58"/>
      <c r="I1164" s="58">
        <f>IF(F1164="I",IFERROR(VLOOKUP(C1164,'BG 092021'!B:F,5,FALSE),0),0)</f>
        <v>0</v>
      </c>
      <c r="J1164" s="58"/>
      <c r="K1164" s="70">
        <v>0</v>
      </c>
      <c r="L1164" s="58"/>
      <c r="M1164" s="58">
        <v>0</v>
      </c>
      <c r="N1164" s="58"/>
      <c r="O1164" s="70"/>
      <c r="P1164" s="58"/>
      <c r="Q1164" s="58"/>
      <c r="R1164" s="58"/>
    </row>
    <row r="1165" spans="1:18" ht="12" customHeight="1">
      <c r="A1165" s="511" t="s">
        <v>151</v>
      </c>
      <c r="B1165" s="511"/>
      <c r="C1165" s="524">
        <v>5131011110</v>
      </c>
      <c r="D1165" s="511" t="s">
        <v>143</v>
      </c>
      <c r="E1165" s="57" t="s">
        <v>6</v>
      </c>
      <c r="F1165" s="57" t="s">
        <v>199</v>
      </c>
      <c r="G1165" s="70">
        <f>IF(F1165="I",IFERROR(VLOOKUP(C1165,'BG 092021'!B:D,3,FALSE),0),0)</f>
        <v>0</v>
      </c>
      <c r="H1165" s="58"/>
      <c r="I1165" s="58">
        <f>IF(F1165="I",IFERROR(VLOOKUP(C1165,'BG 092021'!B:F,5,FALSE),0),0)</f>
        <v>0</v>
      </c>
      <c r="J1165" s="58"/>
      <c r="K1165" s="70">
        <v>0</v>
      </c>
      <c r="L1165" s="58"/>
      <c r="M1165" s="58">
        <v>0</v>
      </c>
      <c r="N1165" s="58"/>
      <c r="O1165" s="70"/>
      <c r="P1165" s="58"/>
      <c r="Q1165" s="58"/>
      <c r="R1165" s="58"/>
    </row>
    <row r="1166" spans="1:18" ht="12" customHeight="1">
      <c r="A1166" s="511" t="s">
        <v>151</v>
      </c>
      <c r="B1166" s="511"/>
      <c r="C1166" s="524">
        <v>5131011111</v>
      </c>
      <c r="D1166" s="511" t="s">
        <v>889</v>
      </c>
      <c r="E1166" s="57" t="s">
        <v>6</v>
      </c>
      <c r="F1166" s="57" t="s">
        <v>199</v>
      </c>
      <c r="G1166" s="70">
        <f>IF(F1166="I",IFERROR(VLOOKUP(C1166,'BG 092021'!B:D,3,FALSE),0),0)</f>
        <v>0</v>
      </c>
      <c r="H1166" s="58"/>
      <c r="I1166" s="58">
        <f>IF(F1166="I",IFERROR(VLOOKUP(C1166,'BG 092021'!B:F,5,FALSE),0),0)</f>
        <v>0</v>
      </c>
      <c r="J1166" s="58"/>
      <c r="K1166" s="70">
        <v>0</v>
      </c>
      <c r="L1166" s="58"/>
      <c r="M1166" s="58">
        <v>0</v>
      </c>
      <c r="N1166" s="58"/>
      <c r="O1166" s="70"/>
      <c r="P1166" s="58"/>
      <c r="Q1166" s="58"/>
      <c r="R1166" s="58"/>
    </row>
    <row r="1167" spans="1:18" ht="12" customHeight="1">
      <c r="A1167" s="511" t="s">
        <v>151</v>
      </c>
      <c r="B1167" s="511"/>
      <c r="C1167" s="524">
        <v>5131011112</v>
      </c>
      <c r="D1167" s="511" t="s">
        <v>890</v>
      </c>
      <c r="E1167" s="57" t="s">
        <v>6</v>
      </c>
      <c r="F1167" s="57" t="s">
        <v>199</v>
      </c>
      <c r="G1167" s="70">
        <f>IF(F1167="I",IFERROR(VLOOKUP(C1167,'BG 092021'!B:D,3,FALSE),0),0)</f>
        <v>0</v>
      </c>
      <c r="H1167" s="58"/>
      <c r="I1167" s="58">
        <f>IF(F1167="I",IFERROR(VLOOKUP(C1167,'BG 092021'!B:F,5,FALSE),0),0)</f>
        <v>0</v>
      </c>
      <c r="J1167" s="58"/>
      <c r="K1167" s="70">
        <v>0</v>
      </c>
      <c r="L1167" s="58"/>
      <c r="M1167" s="58">
        <v>0</v>
      </c>
      <c r="N1167" s="58"/>
      <c r="O1167" s="70"/>
      <c r="P1167" s="58"/>
      <c r="Q1167" s="58"/>
      <c r="R1167" s="58"/>
    </row>
    <row r="1168" spans="1:18" ht="12" customHeight="1">
      <c r="A1168" s="511" t="s">
        <v>151</v>
      </c>
      <c r="B1168" s="511" t="s">
        <v>41</v>
      </c>
      <c r="C1168" s="524">
        <v>5131011113</v>
      </c>
      <c r="D1168" s="511" t="s">
        <v>891</v>
      </c>
      <c r="E1168" s="57" t="s">
        <v>6</v>
      </c>
      <c r="F1168" s="57" t="s">
        <v>199</v>
      </c>
      <c r="G1168" s="70">
        <f>IF(F1168="I",IFERROR(VLOOKUP(C1168,'BG 092021'!B:D,3,FALSE),0),0)</f>
        <v>2727273</v>
      </c>
      <c r="H1168" s="58"/>
      <c r="I1168" s="58">
        <f>IF(F1168="I",IFERROR(VLOOKUP(C1168,'BG 092021'!B:F,5,FALSE),0),0)</f>
        <v>393.48</v>
      </c>
      <c r="J1168" s="58"/>
      <c r="K1168" s="70">
        <v>0</v>
      </c>
      <c r="L1168" s="58"/>
      <c r="M1168" s="58">
        <v>0</v>
      </c>
      <c r="N1168" s="58"/>
      <c r="O1168" s="70"/>
      <c r="P1168" s="58"/>
      <c r="Q1168" s="58"/>
      <c r="R1168" s="58"/>
    </row>
    <row r="1169" spans="1:18" ht="12" customHeight="1">
      <c r="A1169" s="511" t="s">
        <v>151</v>
      </c>
      <c r="B1169" s="511" t="s">
        <v>41</v>
      </c>
      <c r="C1169" s="524">
        <v>5131011114</v>
      </c>
      <c r="D1169" s="511" t="s">
        <v>892</v>
      </c>
      <c r="E1169" s="57" t="s">
        <v>6</v>
      </c>
      <c r="F1169" s="57" t="s">
        <v>199</v>
      </c>
      <c r="G1169" s="70">
        <f>IF(F1169="I",IFERROR(VLOOKUP(C1169,'BG 092021'!B:D,3,FALSE),0),0)</f>
        <v>175238</v>
      </c>
      <c r="H1169" s="58"/>
      <c r="I1169" s="58">
        <f>IF(F1169="I",IFERROR(VLOOKUP(C1169,'BG 092021'!B:F,5,FALSE),0),0)</f>
        <v>26.46</v>
      </c>
      <c r="J1169" s="58"/>
      <c r="K1169" s="70">
        <v>0</v>
      </c>
      <c r="L1169" s="58"/>
      <c r="M1169" s="58">
        <v>0</v>
      </c>
      <c r="N1169" s="58"/>
      <c r="O1169" s="70"/>
      <c r="P1169" s="58"/>
      <c r="Q1169" s="58"/>
      <c r="R1169" s="58"/>
    </row>
    <row r="1170" spans="1:18" ht="12" customHeight="1">
      <c r="A1170" s="511" t="s">
        <v>151</v>
      </c>
      <c r="B1170" s="511" t="s">
        <v>41</v>
      </c>
      <c r="C1170" s="524">
        <v>5131011115</v>
      </c>
      <c r="D1170" s="511" t="s">
        <v>1274</v>
      </c>
      <c r="E1170" s="57" t="s">
        <v>6</v>
      </c>
      <c r="F1170" s="57" t="s">
        <v>199</v>
      </c>
      <c r="G1170" s="70">
        <f>IF(F1170="I",IFERROR(VLOOKUP(C1170,'BG 092021'!B:D,3,FALSE),0),0)</f>
        <v>25159866</v>
      </c>
      <c r="H1170" s="58"/>
      <c r="I1170" s="58">
        <f>IF(F1170="I",IFERROR(VLOOKUP(C1170,'BG 092021'!B:F,5,FALSE),0),0)</f>
        <v>3688.25</v>
      </c>
      <c r="J1170" s="58"/>
      <c r="K1170" s="70"/>
      <c r="L1170" s="58"/>
      <c r="M1170" s="58"/>
      <c r="N1170" s="58"/>
      <c r="O1170" s="70"/>
      <c r="P1170" s="58"/>
      <c r="Q1170" s="58"/>
      <c r="R1170" s="58"/>
    </row>
    <row r="1171" spans="1:18" ht="12" customHeight="1">
      <c r="A1171" s="511" t="s">
        <v>151</v>
      </c>
      <c r="B1171" s="511" t="s">
        <v>41</v>
      </c>
      <c r="C1171" s="524">
        <v>5131011116</v>
      </c>
      <c r="D1171" s="511" t="s">
        <v>1275</v>
      </c>
      <c r="E1171" s="57" t="s">
        <v>6</v>
      </c>
      <c r="F1171" s="57" t="s">
        <v>199</v>
      </c>
      <c r="G1171" s="70">
        <f>IF(F1171="I",IFERROR(VLOOKUP(C1171,'BG 092021'!B:D,3,FALSE),0),0)</f>
        <v>1356548</v>
      </c>
      <c r="H1171" s="58"/>
      <c r="I1171" s="58">
        <f>IF(F1171="I",IFERROR(VLOOKUP(C1171,'BG 092021'!B:F,5,FALSE),0),0)</f>
        <v>198.88</v>
      </c>
      <c r="J1171" s="58"/>
      <c r="K1171" s="70"/>
      <c r="L1171" s="58"/>
      <c r="M1171" s="58"/>
      <c r="N1171" s="58"/>
      <c r="O1171" s="70"/>
      <c r="P1171" s="58"/>
      <c r="Q1171" s="58"/>
      <c r="R1171" s="58"/>
    </row>
    <row r="1172" spans="1:18" ht="12" customHeight="1">
      <c r="A1172" s="511" t="s">
        <v>151</v>
      </c>
      <c r="B1172" s="511" t="s">
        <v>1180</v>
      </c>
      <c r="C1172" s="524">
        <v>5131011199</v>
      </c>
      <c r="D1172" s="511" t="s">
        <v>347</v>
      </c>
      <c r="E1172" s="57" t="s">
        <v>6</v>
      </c>
      <c r="F1172" s="57" t="s">
        <v>199</v>
      </c>
      <c r="G1172" s="70">
        <f>IF(F1172="I",IFERROR(VLOOKUP(C1172,'BG 092021'!B:D,3,FALSE),0),0)</f>
        <v>5529065</v>
      </c>
      <c r="H1172" s="58"/>
      <c r="I1172" s="58">
        <f>IF(F1172="I",IFERROR(VLOOKUP(C1172,'BG 092021'!B:F,5,FALSE),0),0)</f>
        <v>799.68</v>
      </c>
      <c r="J1172" s="58"/>
      <c r="K1172" s="70">
        <v>11705890</v>
      </c>
      <c r="L1172" s="58"/>
      <c r="M1172" s="58">
        <v>1680.61</v>
      </c>
      <c r="N1172" s="58"/>
      <c r="O1172" s="70"/>
      <c r="P1172" s="58"/>
      <c r="Q1172" s="58"/>
      <c r="R1172" s="58"/>
    </row>
    <row r="1173" spans="1:18" ht="12" customHeight="1">
      <c r="A1173" s="511" t="s">
        <v>151</v>
      </c>
      <c r="B1173" s="511"/>
      <c r="C1173" s="524">
        <v>514</v>
      </c>
      <c r="D1173" s="511" t="s">
        <v>400</v>
      </c>
      <c r="E1173" s="57" t="s">
        <v>6</v>
      </c>
      <c r="F1173" s="57" t="s">
        <v>198</v>
      </c>
      <c r="G1173" s="70">
        <f>IF(F1173="I",IFERROR(VLOOKUP(C1173,'BG 092021'!B:D,3,FALSE),0),0)</f>
        <v>0</v>
      </c>
      <c r="H1173" s="58"/>
      <c r="I1173" s="58">
        <f>IF(F1173="I",IFERROR(VLOOKUP(C1173,'BG 092021'!B:F,5,FALSE),0),0)</f>
        <v>0</v>
      </c>
      <c r="J1173" s="58"/>
      <c r="K1173" s="70">
        <v>0</v>
      </c>
      <c r="L1173" s="58"/>
      <c r="M1173" s="58">
        <v>0</v>
      </c>
      <c r="N1173" s="58"/>
      <c r="O1173" s="70"/>
      <c r="P1173" s="58"/>
      <c r="Q1173" s="58"/>
      <c r="R1173" s="58"/>
    </row>
    <row r="1174" spans="1:18" ht="12" customHeight="1">
      <c r="A1174" s="511" t="s">
        <v>151</v>
      </c>
      <c r="B1174" s="511"/>
      <c r="C1174" s="524">
        <v>51401</v>
      </c>
      <c r="D1174" s="511" t="s">
        <v>401</v>
      </c>
      <c r="E1174" s="57" t="s">
        <v>6</v>
      </c>
      <c r="F1174" s="57" t="s">
        <v>198</v>
      </c>
      <c r="G1174" s="70">
        <f>IF(F1174="I",IFERROR(VLOOKUP(C1174,'BG 092021'!B:D,3,FALSE),0),0)</f>
        <v>0</v>
      </c>
      <c r="H1174" s="58"/>
      <c r="I1174" s="58">
        <f>IF(F1174="I",IFERROR(VLOOKUP(C1174,'BG 092021'!B:F,5,FALSE),0),0)</f>
        <v>0</v>
      </c>
      <c r="J1174" s="58"/>
      <c r="K1174" s="70">
        <v>0</v>
      </c>
      <c r="L1174" s="58"/>
      <c r="M1174" s="58">
        <v>0</v>
      </c>
      <c r="N1174" s="58"/>
      <c r="O1174" s="70"/>
      <c r="P1174" s="58"/>
      <c r="Q1174" s="58"/>
      <c r="R1174" s="58"/>
    </row>
    <row r="1175" spans="1:18" ht="12" customHeight="1">
      <c r="A1175" s="511" t="s">
        <v>151</v>
      </c>
      <c r="B1175" s="511"/>
      <c r="C1175" s="524">
        <v>514011</v>
      </c>
      <c r="D1175" s="511" t="s">
        <v>401</v>
      </c>
      <c r="E1175" s="57" t="s">
        <v>6</v>
      </c>
      <c r="F1175" s="57" t="s">
        <v>198</v>
      </c>
      <c r="G1175" s="70">
        <f>IF(F1175="I",IFERROR(VLOOKUP(C1175,'BG 092021'!B:D,3,FALSE),0),0)</f>
        <v>0</v>
      </c>
      <c r="H1175" s="58"/>
      <c r="I1175" s="58">
        <f>IF(F1175="I",IFERROR(VLOOKUP(C1175,'BG 092021'!B:F,5,FALSE),0),0)</f>
        <v>0</v>
      </c>
      <c r="J1175" s="58"/>
      <c r="K1175" s="70">
        <v>0</v>
      </c>
      <c r="L1175" s="58"/>
      <c r="M1175" s="58">
        <v>0</v>
      </c>
      <c r="N1175" s="58"/>
      <c r="O1175" s="70"/>
      <c r="P1175" s="58"/>
      <c r="Q1175" s="58"/>
      <c r="R1175" s="58"/>
    </row>
    <row r="1176" spans="1:18" ht="12" customHeight="1">
      <c r="A1176" s="511" t="s">
        <v>151</v>
      </c>
      <c r="B1176" s="511"/>
      <c r="C1176" s="524">
        <v>5140111</v>
      </c>
      <c r="D1176" s="511" t="s">
        <v>401</v>
      </c>
      <c r="E1176" s="57" t="s">
        <v>6</v>
      </c>
      <c r="F1176" s="57" t="s">
        <v>198</v>
      </c>
      <c r="G1176" s="70">
        <f>IF(F1176="I",IFERROR(VLOOKUP(C1176,'BG 092021'!B:D,3,FALSE),0),0)</f>
        <v>0</v>
      </c>
      <c r="H1176" s="58"/>
      <c r="I1176" s="58">
        <f>IF(F1176="I",IFERROR(VLOOKUP(C1176,'BG 092021'!B:F,5,FALSE),0),0)</f>
        <v>0</v>
      </c>
      <c r="J1176" s="58"/>
      <c r="K1176" s="70">
        <v>0</v>
      </c>
      <c r="L1176" s="58"/>
      <c r="M1176" s="58">
        <v>0</v>
      </c>
      <c r="N1176" s="58"/>
      <c r="O1176" s="70"/>
      <c r="P1176" s="58"/>
      <c r="Q1176" s="58"/>
      <c r="R1176" s="58"/>
    </row>
    <row r="1177" spans="1:18" ht="12" customHeight="1">
      <c r="A1177" s="511" t="s">
        <v>151</v>
      </c>
      <c r="B1177" s="511"/>
      <c r="C1177" s="524">
        <v>51401111</v>
      </c>
      <c r="D1177" s="511" t="s">
        <v>144</v>
      </c>
      <c r="E1177" s="57" t="s">
        <v>6</v>
      </c>
      <c r="F1177" s="57" t="s">
        <v>198</v>
      </c>
      <c r="G1177" s="70">
        <f>IF(F1177="I",IFERROR(VLOOKUP(C1177,'BG 092021'!B:D,3,FALSE),0),0)</f>
        <v>0</v>
      </c>
      <c r="H1177" s="58"/>
      <c r="I1177" s="58">
        <f>IF(F1177="I",IFERROR(VLOOKUP(C1177,'BG 092021'!B:F,5,FALSE),0),0)</f>
        <v>0</v>
      </c>
      <c r="J1177" s="58"/>
      <c r="K1177" s="70">
        <v>0</v>
      </c>
      <c r="L1177" s="58"/>
      <c r="M1177" s="58">
        <v>0</v>
      </c>
      <c r="N1177" s="58"/>
      <c r="O1177" s="70"/>
      <c r="P1177" s="58"/>
      <c r="Q1177" s="58"/>
      <c r="R1177" s="58"/>
    </row>
    <row r="1178" spans="1:18" ht="12" customHeight="1">
      <c r="A1178" s="511" t="s">
        <v>151</v>
      </c>
      <c r="B1178" s="511"/>
      <c r="C1178" s="524">
        <v>5140111101</v>
      </c>
      <c r="D1178" s="511" t="s">
        <v>144</v>
      </c>
      <c r="E1178" s="57" t="s">
        <v>6</v>
      </c>
      <c r="F1178" s="57" t="s">
        <v>199</v>
      </c>
      <c r="G1178" s="70">
        <f>IF(F1178="I",IFERROR(VLOOKUP(C1178,'BG 092021'!B:D,3,FALSE),0),0)</f>
        <v>0</v>
      </c>
      <c r="H1178" s="58"/>
      <c r="I1178" s="58">
        <f>IF(F1178="I",IFERROR(VLOOKUP(C1178,'BG 092021'!B:F,5,FALSE),0),0)</f>
        <v>0</v>
      </c>
      <c r="J1178" s="58"/>
      <c r="K1178" s="70">
        <v>0</v>
      </c>
      <c r="L1178" s="58"/>
      <c r="M1178" s="58">
        <v>0</v>
      </c>
      <c r="N1178" s="58"/>
      <c r="O1178" s="70"/>
      <c r="P1178" s="58"/>
      <c r="Q1178" s="58"/>
      <c r="R1178" s="58"/>
    </row>
    <row r="1179" spans="1:18" ht="12" customHeight="1">
      <c r="A1179" s="511" t="s">
        <v>151</v>
      </c>
      <c r="B1179" s="511" t="s">
        <v>66</v>
      </c>
      <c r="C1179" s="524">
        <v>5140111102</v>
      </c>
      <c r="D1179" s="511" t="s">
        <v>893</v>
      </c>
      <c r="E1179" s="57" t="s">
        <v>6</v>
      </c>
      <c r="F1179" s="57" t="s">
        <v>199</v>
      </c>
      <c r="G1179" s="70">
        <f>IF(F1179="I",IFERROR(VLOOKUP(C1179,'BG 092021'!B:D,3,FALSE),0),0)</f>
        <v>1979</v>
      </c>
      <c r="H1179" s="58"/>
      <c r="I1179" s="58">
        <f>IF(F1179="I",IFERROR(VLOOKUP(C1179,'BG 092021'!B:F,5,FALSE),0),0)</f>
        <v>0.28999999999999998</v>
      </c>
      <c r="J1179" s="58"/>
      <c r="K1179" s="70">
        <v>0</v>
      </c>
      <c r="L1179" s="58"/>
      <c r="M1179" s="58">
        <v>0</v>
      </c>
      <c r="N1179" s="58"/>
      <c r="O1179" s="70"/>
      <c r="P1179" s="58"/>
      <c r="Q1179" s="58"/>
      <c r="R1179" s="58"/>
    </row>
    <row r="1180" spans="1:18" ht="12" customHeight="1">
      <c r="A1180" s="511" t="s">
        <v>151</v>
      </c>
      <c r="B1180" s="511"/>
      <c r="C1180" s="524">
        <v>51401112</v>
      </c>
      <c r="D1180" s="511" t="s">
        <v>68</v>
      </c>
      <c r="E1180" s="57" t="s">
        <v>6</v>
      </c>
      <c r="F1180" s="57" t="s">
        <v>198</v>
      </c>
      <c r="G1180" s="70">
        <f>IF(F1180="I",IFERROR(VLOOKUP(C1180,'BG 092021'!B:D,3,FALSE),0),0)</f>
        <v>0</v>
      </c>
      <c r="H1180" s="58"/>
      <c r="I1180" s="58">
        <f>IF(F1180="I",IFERROR(VLOOKUP(C1180,'BG 092021'!B:F,5,FALSE),0),0)</f>
        <v>0</v>
      </c>
      <c r="J1180" s="58"/>
      <c r="K1180" s="70">
        <v>0</v>
      </c>
      <c r="L1180" s="58"/>
      <c r="M1180" s="58">
        <v>0</v>
      </c>
      <c r="N1180" s="58"/>
      <c r="O1180" s="70"/>
      <c r="P1180" s="58"/>
      <c r="Q1180" s="58"/>
      <c r="R1180" s="58"/>
    </row>
    <row r="1181" spans="1:18" ht="12" customHeight="1">
      <c r="A1181" s="511" t="s">
        <v>151</v>
      </c>
      <c r="B1181" s="511" t="s">
        <v>1180</v>
      </c>
      <c r="C1181" s="524">
        <v>5140111201</v>
      </c>
      <c r="D1181" s="511" t="s">
        <v>348</v>
      </c>
      <c r="E1181" s="57" t="s">
        <v>6</v>
      </c>
      <c r="F1181" s="57" t="s">
        <v>199</v>
      </c>
      <c r="G1181" s="70">
        <f>IF(F1181="I",IFERROR(VLOOKUP(C1181,'BG 092021'!B:D,3,FALSE),0),0)</f>
        <v>48144025</v>
      </c>
      <c r="H1181" s="58"/>
      <c r="I1181" s="58">
        <f>IF(F1181="I",IFERROR(VLOOKUP(C1181,'BG 092021'!B:F,5,FALSE),0),0)</f>
        <v>7199.75</v>
      </c>
      <c r="J1181" s="58"/>
      <c r="K1181" s="70">
        <v>12272533</v>
      </c>
      <c r="L1181" s="58"/>
      <c r="M1181" s="58">
        <v>1750.84</v>
      </c>
      <c r="N1181" s="58"/>
      <c r="O1181" s="70"/>
      <c r="P1181" s="58"/>
      <c r="Q1181" s="58"/>
      <c r="R1181" s="58"/>
    </row>
    <row r="1182" spans="1:18" ht="12" customHeight="1">
      <c r="A1182" s="511" t="s">
        <v>151</v>
      </c>
      <c r="B1182" s="511" t="s">
        <v>1180</v>
      </c>
      <c r="C1182" s="524">
        <v>5140111202</v>
      </c>
      <c r="D1182" s="511" t="s">
        <v>348</v>
      </c>
      <c r="E1182" s="57" t="s">
        <v>6</v>
      </c>
      <c r="F1182" s="57" t="s">
        <v>199</v>
      </c>
      <c r="G1182" s="70">
        <f>IF(F1182="I",IFERROR(VLOOKUP(C1182,'BG 092021'!B:D,3,FALSE),0),0)</f>
        <v>567967</v>
      </c>
      <c r="H1182" s="58"/>
      <c r="I1182" s="58">
        <f>IF(F1182="I",IFERROR(VLOOKUP(C1182,'BG 092021'!B:F,5,FALSE),0),0)</f>
        <v>82.25</v>
      </c>
      <c r="J1182" s="58"/>
      <c r="K1182" s="70">
        <v>0</v>
      </c>
      <c r="L1182" s="58"/>
      <c r="M1182" s="58">
        <v>0</v>
      </c>
      <c r="N1182" s="58"/>
      <c r="O1182" s="70"/>
      <c r="P1182" s="58"/>
      <c r="Q1182" s="58"/>
      <c r="R1182" s="58"/>
    </row>
    <row r="1183" spans="1:18" ht="12" customHeight="1">
      <c r="A1183" s="511" t="s">
        <v>151</v>
      </c>
      <c r="B1183" s="511" t="s">
        <v>1180</v>
      </c>
      <c r="C1183" s="524">
        <v>5140111203</v>
      </c>
      <c r="D1183" s="511" t="s">
        <v>1276</v>
      </c>
      <c r="E1183" s="57" t="s">
        <v>6</v>
      </c>
      <c r="F1183" s="57" t="s">
        <v>199</v>
      </c>
      <c r="G1183" s="70">
        <f>IF(F1183="I",IFERROR(VLOOKUP(C1183,'BG 092021'!B:D,3,FALSE),0),0)</f>
        <v>915270</v>
      </c>
      <c r="H1183" s="58"/>
      <c r="I1183" s="58">
        <f>IF(F1183="I",IFERROR(VLOOKUP(C1183,'BG 092021'!B:F,5,FALSE),0),0)</f>
        <v>132.72</v>
      </c>
      <c r="J1183" s="58"/>
      <c r="K1183" s="70"/>
      <c r="L1183" s="58"/>
      <c r="M1183" s="58"/>
      <c r="N1183" s="58"/>
      <c r="O1183" s="70"/>
      <c r="P1183" s="58"/>
      <c r="Q1183" s="58"/>
      <c r="R1183" s="58"/>
    </row>
    <row r="1184" spans="1:18" ht="12" customHeight="1">
      <c r="A1184" s="511" t="s">
        <v>151</v>
      </c>
      <c r="B1184" s="511"/>
      <c r="C1184" s="524">
        <v>51401113</v>
      </c>
      <c r="D1184" s="511" t="s">
        <v>402</v>
      </c>
      <c r="E1184" s="57" t="s">
        <v>6</v>
      </c>
      <c r="F1184" s="57" t="s">
        <v>198</v>
      </c>
      <c r="G1184" s="70">
        <f>IF(F1184="I",IFERROR(VLOOKUP(C1184,'BG 092021'!B:D,3,FALSE),0),0)</f>
        <v>0</v>
      </c>
      <c r="H1184" s="58"/>
      <c r="I1184" s="58">
        <f>IF(F1184="I",IFERROR(VLOOKUP(C1184,'BG 092021'!B:F,5,FALSE),0),0)</f>
        <v>0</v>
      </c>
      <c r="J1184" s="58"/>
      <c r="K1184" s="70">
        <v>0</v>
      </c>
      <c r="L1184" s="58"/>
      <c r="M1184" s="58">
        <v>0</v>
      </c>
      <c r="N1184" s="58"/>
      <c r="O1184" s="70"/>
      <c r="P1184" s="58"/>
      <c r="Q1184" s="58"/>
      <c r="R1184" s="58"/>
    </row>
    <row r="1185" spans="1:18" ht="12" customHeight="1">
      <c r="A1185" s="511" t="s">
        <v>151</v>
      </c>
      <c r="B1185" s="511" t="s">
        <v>91</v>
      </c>
      <c r="C1185" s="524">
        <v>5140111301</v>
      </c>
      <c r="D1185" s="511" t="s">
        <v>332</v>
      </c>
      <c r="E1185" s="57" t="s">
        <v>6</v>
      </c>
      <c r="F1185" s="57" t="s">
        <v>199</v>
      </c>
      <c r="G1185" s="70">
        <f>IF(F1185="I",IFERROR(VLOOKUP(C1185,'BG 092021'!B:D,3,FALSE),0),0)</f>
        <v>768072950</v>
      </c>
      <c r="H1185" s="58"/>
      <c r="I1185" s="58">
        <f>IF(F1185="I",IFERROR(VLOOKUP(C1185,'BG 092021'!B:F,5,FALSE),0),0)</f>
        <v>1272434.42</v>
      </c>
      <c r="J1185" s="58"/>
      <c r="K1185" s="70">
        <v>618426853</v>
      </c>
      <c r="L1185" s="58"/>
      <c r="M1185" s="58">
        <v>203836.34</v>
      </c>
      <c r="N1185" s="58"/>
      <c r="O1185" s="70"/>
      <c r="P1185" s="58"/>
      <c r="Q1185" s="58"/>
      <c r="R1185" s="58"/>
    </row>
    <row r="1186" spans="1:18" ht="12" customHeight="1">
      <c r="A1186" s="511" t="s">
        <v>151</v>
      </c>
      <c r="B1186" s="511" t="s">
        <v>91</v>
      </c>
      <c r="C1186" s="524">
        <v>5140111302</v>
      </c>
      <c r="D1186" s="511" t="s">
        <v>333</v>
      </c>
      <c r="E1186" s="57" t="s">
        <v>6</v>
      </c>
      <c r="F1186" s="57" t="s">
        <v>199</v>
      </c>
      <c r="G1186" s="70">
        <f>IF(F1186="I",IFERROR(VLOOKUP(C1186,'BG 092021'!B:D,3,FALSE),0),0)</f>
        <v>168813394</v>
      </c>
      <c r="H1186" s="58"/>
      <c r="I1186" s="58">
        <f>IF(F1186="I",IFERROR(VLOOKUP(C1186,'BG 092021'!B:F,5,FALSE),0),0)</f>
        <v>125599.16</v>
      </c>
      <c r="J1186" s="58"/>
      <c r="K1186" s="70">
        <v>12594165</v>
      </c>
      <c r="L1186" s="58"/>
      <c r="M1186" s="58">
        <v>20125.55</v>
      </c>
      <c r="N1186" s="58"/>
      <c r="O1186" s="70"/>
      <c r="P1186" s="58"/>
      <c r="Q1186" s="58"/>
      <c r="R1186" s="58"/>
    </row>
    <row r="1187" spans="1:18" ht="12" customHeight="1">
      <c r="A1187" s="511" t="s">
        <v>151</v>
      </c>
      <c r="B1187" s="511"/>
      <c r="C1187" s="524">
        <v>515</v>
      </c>
      <c r="D1187" s="511" t="s">
        <v>182</v>
      </c>
      <c r="E1187" s="57" t="s">
        <v>6</v>
      </c>
      <c r="F1187" s="57" t="s">
        <v>198</v>
      </c>
      <c r="G1187" s="70">
        <f>IF(F1187="I",IFERROR(VLOOKUP(C1187,'BG 092021'!B:D,3,FALSE),0),0)</f>
        <v>0</v>
      </c>
      <c r="H1187" s="58"/>
      <c r="I1187" s="58">
        <f>IF(F1187="I",IFERROR(VLOOKUP(C1187,'BG 092021'!B:F,5,FALSE),0),0)</f>
        <v>0</v>
      </c>
      <c r="J1187" s="58"/>
      <c r="K1187" s="70">
        <v>0</v>
      </c>
      <c r="L1187" s="58"/>
      <c r="M1187" s="58">
        <v>0</v>
      </c>
      <c r="N1187" s="58"/>
      <c r="O1187" s="70"/>
      <c r="P1187" s="58"/>
      <c r="Q1187" s="58"/>
      <c r="R1187" s="58"/>
    </row>
    <row r="1188" spans="1:18" ht="12" customHeight="1">
      <c r="A1188" s="511" t="s">
        <v>151</v>
      </c>
      <c r="B1188" s="511"/>
      <c r="C1188" s="524">
        <v>51501</v>
      </c>
      <c r="D1188" s="511" t="s">
        <v>403</v>
      </c>
      <c r="E1188" s="57" t="s">
        <v>6</v>
      </c>
      <c r="F1188" s="57" t="s">
        <v>198</v>
      </c>
      <c r="G1188" s="70">
        <f>IF(F1188="I",IFERROR(VLOOKUP(C1188,'BG 092021'!B:D,3,FALSE),0),0)</f>
        <v>0</v>
      </c>
      <c r="H1188" s="58"/>
      <c r="I1188" s="58">
        <f>IF(F1188="I",IFERROR(VLOOKUP(C1188,'BG 092021'!B:F,5,FALSE),0),0)</f>
        <v>0</v>
      </c>
      <c r="J1188" s="58"/>
      <c r="K1188" s="70">
        <v>0</v>
      </c>
      <c r="L1188" s="58"/>
      <c r="M1188" s="58">
        <v>0</v>
      </c>
      <c r="N1188" s="58"/>
      <c r="O1188" s="70"/>
      <c r="P1188" s="58"/>
      <c r="Q1188" s="58"/>
      <c r="R1188" s="58"/>
    </row>
    <row r="1189" spans="1:18" ht="12" customHeight="1">
      <c r="A1189" s="511" t="s">
        <v>151</v>
      </c>
      <c r="B1189" s="511"/>
      <c r="C1189" s="524">
        <v>515011</v>
      </c>
      <c r="D1189" s="511" t="s">
        <v>403</v>
      </c>
      <c r="E1189" s="57" t="s">
        <v>6</v>
      </c>
      <c r="F1189" s="57" t="s">
        <v>198</v>
      </c>
      <c r="G1189" s="70">
        <f>IF(F1189="I",IFERROR(VLOOKUP(C1189,'BG 092021'!B:D,3,FALSE),0),0)</f>
        <v>0</v>
      </c>
      <c r="H1189" s="58"/>
      <c r="I1189" s="58">
        <f>IF(F1189="I",IFERROR(VLOOKUP(C1189,'BG 092021'!B:F,5,FALSE),0),0)</f>
        <v>0</v>
      </c>
      <c r="J1189" s="58"/>
      <c r="K1189" s="70">
        <v>0</v>
      </c>
      <c r="L1189" s="58"/>
      <c r="M1189" s="58">
        <v>0</v>
      </c>
      <c r="N1189" s="58"/>
      <c r="O1189" s="70"/>
      <c r="P1189" s="58"/>
      <c r="Q1189" s="58"/>
      <c r="R1189" s="58"/>
    </row>
    <row r="1190" spans="1:18" ht="12" customHeight="1">
      <c r="A1190" s="511" t="s">
        <v>151</v>
      </c>
      <c r="B1190" s="511"/>
      <c r="C1190" s="524">
        <v>5150111</v>
      </c>
      <c r="D1190" s="511" t="s">
        <v>403</v>
      </c>
      <c r="E1190" s="57" t="s">
        <v>6</v>
      </c>
      <c r="F1190" s="57" t="s">
        <v>198</v>
      </c>
      <c r="G1190" s="70">
        <f>IF(F1190="I",IFERROR(VLOOKUP(C1190,'BG 092021'!B:D,3,FALSE),0),0)</f>
        <v>0</v>
      </c>
      <c r="H1190" s="58"/>
      <c r="I1190" s="58">
        <f>IF(F1190="I",IFERROR(VLOOKUP(C1190,'BG 092021'!B:F,5,FALSE),0),0)</f>
        <v>0</v>
      </c>
      <c r="J1190" s="58"/>
      <c r="K1190" s="70">
        <v>0</v>
      </c>
      <c r="L1190" s="58"/>
      <c r="M1190" s="58">
        <v>0</v>
      </c>
      <c r="N1190" s="58"/>
      <c r="O1190" s="70"/>
      <c r="P1190" s="58"/>
      <c r="Q1190" s="58"/>
      <c r="R1190" s="58"/>
    </row>
    <row r="1191" spans="1:18" ht="12" customHeight="1">
      <c r="A1191" s="511" t="s">
        <v>151</v>
      </c>
      <c r="B1191" s="511"/>
      <c r="C1191" s="524">
        <v>51501111</v>
      </c>
      <c r="D1191" s="511" t="s">
        <v>404</v>
      </c>
      <c r="E1191" s="57" t="s">
        <v>6</v>
      </c>
      <c r="F1191" s="57" t="s">
        <v>198</v>
      </c>
      <c r="G1191" s="70">
        <f>IF(F1191="I",IFERROR(VLOOKUP(C1191,'BG 092021'!B:D,3,FALSE),0),0)</f>
        <v>0</v>
      </c>
      <c r="H1191" s="58"/>
      <c r="I1191" s="58">
        <f>IF(F1191="I",IFERROR(VLOOKUP(C1191,'BG 092021'!B:F,5,FALSE),0),0)</f>
        <v>0</v>
      </c>
      <c r="J1191" s="58"/>
      <c r="K1191" s="70">
        <v>0</v>
      </c>
      <c r="L1191" s="58"/>
      <c r="M1191" s="58">
        <v>0</v>
      </c>
      <c r="N1191" s="58"/>
      <c r="O1191" s="70"/>
      <c r="P1191" s="58"/>
      <c r="Q1191" s="58"/>
      <c r="R1191" s="58"/>
    </row>
    <row r="1192" spans="1:18" ht="12" customHeight="1">
      <c r="A1192" s="511" t="s">
        <v>151</v>
      </c>
      <c r="B1192" s="511" t="s">
        <v>16</v>
      </c>
      <c r="C1192" s="524">
        <v>5150111101</v>
      </c>
      <c r="D1192" s="511" t="s">
        <v>67</v>
      </c>
      <c r="E1192" s="57" t="s">
        <v>6</v>
      </c>
      <c r="F1192" s="57" t="s">
        <v>199</v>
      </c>
      <c r="G1192" s="70">
        <f>IF(F1192="I",IFERROR(VLOOKUP(C1192,'BG 092021'!B:D,3,FALSE),0),0)</f>
        <v>16521045</v>
      </c>
      <c r="H1192" s="58"/>
      <c r="I1192" s="58">
        <f>IF(F1192="I",IFERROR(VLOOKUP(C1192,'BG 092021'!B:F,5,FALSE),0),0)</f>
        <v>2623.33</v>
      </c>
      <c r="J1192" s="58"/>
      <c r="K1192" s="70">
        <v>0</v>
      </c>
      <c r="L1192" s="58"/>
      <c r="M1192" s="58">
        <v>0</v>
      </c>
      <c r="N1192" s="58"/>
      <c r="O1192" s="70"/>
      <c r="P1192" s="58"/>
      <c r="Q1192" s="58"/>
      <c r="R1192" s="58"/>
    </row>
    <row r="1193" spans="1:18" ht="12" customHeight="1">
      <c r="A1193" s="511" t="s">
        <v>151</v>
      </c>
      <c r="B1193" s="511"/>
      <c r="C1193" s="524">
        <v>5150111102</v>
      </c>
      <c r="D1193" s="511" t="s">
        <v>894</v>
      </c>
      <c r="E1193" s="57" t="s">
        <v>6</v>
      </c>
      <c r="F1193" s="57" t="s">
        <v>199</v>
      </c>
      <c r="G1193" s="70">
        <f>IF(F1193="I",IFERROR(VLOOKUP(C1193,'BG 092021'!B:D,3,FALSE),0),0)</f>
        <v>0</v>
      </c>
      <c r="H1193" s="58"/>
      <c r="I1193" s="58">
        <f>IF(F1193="I",IFERROR(VLOOKUP(C1193,'BG 092021'!B:F,5,FALSE),0),0)</f>
        <v>0</v>
      </c>
      <c r="J1193" s="58"/>
      <c r="K1193" s="70">
        <v>6408612</v>
      </c>
      <c r="L1193" s="58"/>
      <c r="M1193" s="58">
        <v>912.35</v>
      </c>
      <c r="N1193" s="58"/>
      <c r="O1193" s="70"/>
      <c r="P1193" s="58"/>
      <c r="Q1193" s="58"/>
      <c r="R1193" s="58"/>
    </row>
    <row r="1194" spans="1:18" ht="12" customHeight="1">
      <c r="A1194" s="511" t="s">
        <v>151</v>
      </c>
      <c r="B1194" s="511" t="s">
        <v>1180</v>
      </c>
      <c r="C1194" s="524">
        <v>5150111103</v>
      </c>
      <c r="D1194" s="511" t="s">
        <v>349</v>
      </c>
      <c r="E1194" s="57" t="s">
        <v>6</v>
      </c>
      <c r="F1194" s="57" t="s">
        <v>199</v>
      </c>
      <c r="G1194" s="70">
        <f>IF(F1194="I",IFERROR(VLOOKUP(C1194,'BG 092021'!B:D,3,FALSE),0),0)</f>
        <v>130489796</v>
      </c>
      <c r="H1194" s="58"/>
      <c r="I1194" s="58">
        <f>IF(F1194="I",IFERROR(VLOOKUP(C1194,'BG 092021'!B:F,5,FALSE),0),0)</f>
        <v>19193.919999999998</v>
      </c>
      <c r="J1194" s="58"/>
      <c r="K1194" s="70">
        <v>803135</v>
      </c>
      <c r="L1194" s="58"/>
      <c r="M1194" s="58">
        <v>116.49</v>
      </c>
      <c r="N1194" s="58"/>
      <c r="O1194" s="70"/>
      <c r="P1194" s="58"/>
      <c r="Q1194" s="58"/>
      <c r="R1194" s="58"/>
    </row>
    <row r="1195" spans="1:18" ht="12" customHeight="1">
      <c r="A1195" s="511" t="s">
        <v>151</v>
      </c>
      <c r="B1195" s="511"/>
      <c r="C1195" s="524">
        <v>51501112</v>
      </c>
      <c r="D1195" s="511" t="s">
        <v>405</v>
      </c>
      <c r="E1195" s="57" t="s">
        <v>6</v>
      </c>
      <c r="F1195" s="57" t="s">
        <v>198</v>
      </c>
      <c r="G1195" s="70">
        <f>IF(F1195="I",IFERROR(VLOOKUP(C1195,'BG 092021'!B:D,3,FALSE),0),0)</f>
        <v>0</v>
      </c>
      <c r="H1195" s="58"/>
      <c r="I1195" s="58">
        <f>IF(F1195="I",IFERROR(VLOOKUP(C1195,'BG 092021'!B:F,5,FALSE),0),0)</f>
        <v>0</v>
      </c>
      <c r="J1195" s="58"/>
      <c r="K1195" s="70">
        <v>0</v>
      </c>
      <c r="L1195" s="58"/>
      <c r="M1195" s="58">
        <v>0</v>
      </c>
      <c r="N1195" s="58"/>
      <c r="O1195" s="70"/>
      <c r="P1195" s="58"/>
      <c r="Q1195" s="58"/>
      <c r="R1195" s="58"/>
    </row>
    <row r="1196" spans="1:18" ht="12" customHeight="1">
      <c r="A1196" s="511" t="s">
        <v>151</v>
      </c>
      <c r="B1196" s="511" t="s">
        <v>1180</v>
      </c>
      <c r="C1196" s="524">
        <v>5150111201</v>
      </c>
      <c r="D1196" s="511" t="s">
        <v>350</v>
      </c>
      <c r="E1196" s="57" t="s">
        <v>6</v>
      </c>
      <c r="F1196" s="57" t="s">
        <v>199</v>
      </c>
      <c r="G1196" s="70">
        <f>IF(F1196="I",IFERROR(VLOOKUP(C1196,'BG 092021'!B:D,3,FALSE),0),0)</f>
        <v>52416999</v>
      </c>
      <c r="H1196" s="58"/>
      <c r="I1196" s="58">
        <f>IF(F1196="I",IFERROR(VLOOKUP(C1196,'BG 092021'!B:F,5,FALSE),0),0)</f>
        <v>8148.38</v>
      </c>
      <c r="J1196" s="58"/>
      <c r="K1196" s="70">
        <v>587992</v>
      </c>
      <c r="L1196" s="58"/>
      <c r="M1196" s="58">
        <v>84.63</v>
      </c>
      <c r="N1196" s="58"/>
      <c r="O1196" s="70"/>
      <c r="P1196" s="58"/>
      <c r="Q1196" s="58"/>
      <c r="R1196" s="58"/>
    </row>
    <row r="1197" spans="1:18" ht="12" customHeight="1">
      <c r="A1197" s="511" t="s">
        <v>151</v>
      </c>
      <c r="B1197" s="511"/>
      <c r="C1197" s="524">
        <v>5150111202</v>
      </c>
      <c r="D1197" s="511" t="s">
        <v>895</v>
      </c>
      <c r="E1197" s="57" t="s">
        <v>147</v>
      </c>
      <c r="F1197" s="57" t="s">
        <v>199</v>
      </c>
      <c r="G1197" s="70">
        <f>IF(F1197="I",IFERROR(VLOOKUP(C1197,'BG 092021'!B:D,3,FALSE),0),0)</f>
        <v>0</v>
      </c>
      <c r="H1197" s="58"/>
      <c r="I1197" s="58">
        <f>IF(F1197="I",IFERROR(VLOOKUP(C1197,'BG 092021'!B:F,5,FALSE),0),0)</f>
        <v>0</v>
      </c>
      <c r="J1197" s="58"/>
      <c r="K1197" s="70">
        <v>0</v>
      </c>
      <c r="L1197" s="58"/>
      <c r="M1197" s="58">
        <v>0</v>
      </c>
      <c r="N1197" s="58"/>
      <c r="O1197" s="70"/>
      <c r="P1197" s="58"/>
      <c r="Q1197" s="58"/>
      <c r="R1197" s="58"/>
    </row>
    <row r="1198" spans="1:18" ht="12" customHeight="1">
      <c r="A1198" s="511" t="s">
        <v>151</v>
      </c>
      <c r="B1198" s="511"/>
      <c r="C1198" s="524">
        <v>51501113</v>
      </c>
      <c r="D1198" s="511" t="s">
        <v>406</v>
      </c>
      <c r="E1198" s="57" t="s">
        <v>6</v>
      </c>
      <c r="F1198" s="57" t="s">
        <v>198</v>
      </c>
      <c r="G1198" s="70">
        <f>IF(F1198="I",IFERROR(VLOOKUP(C1198,'BG 092021'!B:D,3,FALSE),0),0)</f>
        <v>0</v>
      </c>
      <c r="H1198" s="58"/>
      <c r="I1198" s="58">
        <f>IF(F1198="I",IFERROR(VLOOKUP(C1198,'BG 092021'!B:F,5,FALSE),0),0)</f>
        <v>0</v>
      </c>
      <c r="J1198" s="58"/>
      <c r="K1198" s="70">
        <v>0</v>
      </c>
      <c r="L1198" s="58"/>
      <c r="M1198" s="58">
        <v>0</v>
      </c>
      <c r="N1198" s="58"/>
      <c r="O1198" s="70"/>
      <c r="P1198" s="58"/>
      <c r="Q1198" s="58"/>
      <c r="R1198" s="58"/>
    </row>
    <row r="1199" spans="1:18" ht="12" customHeight="1">
      <c r="A1199" s="511" t="s">
        <v>151</v>
      </c>
      <c r="B1199" s="511" t="s">
        <v>89</v>
      </c>
      <c r="C1199" s="524">
        <v>5150411101</v>
      </c>
      <c r="D1199" s="511" t="s">
        <v>351</v>
      </c>
      <c r="E1199" s="57" t="s">
        <v>6</v>
      </c>
      <c r="F1199" s="57" t="s">
        <v>199</v>
      </c>
      <c r="G1199" s="70">
        <f>IF(F1199="I",IFERROR(VLOOKUP(C1199,'BG 092021'!B:D,3,FALSE),0),0)</f>
        <v>1990509</v>
      </c>
      <c r="H1199" s="58"/>
      <c r="I1199" s="58">
        <f>IF(F1199="I",IFERROR(VLOOKUP(C1199,'BG 092021'!B:F,5,FALSE),0),0)</f>
        <v>309.11</v>
      </c>
      <c r="J1199" s="58"/>
      <c r="K1199" s="70">
        <v>25500</v>
      </c>
      <c r="L1199" s="58"/>
      <c r="M1199" s="58">
        <v>3.65</v>
      </c>
      <c r="N1199" s="58"/>
      <c r="O1199" s="70"/>
      <c r="P1199" s="58"/>
      <c r="Q1199" s="58"/>
      <c r="R1199" s="58"/>
    </row>
    <row r="1200" spans="1:18" ht="12" customHeight="1">
      <c r="A1200" s="511" t="s">
        <v>151</v>
      </c>
      <c r="B1200" s="511"/>
      <c r="C1200" s="524">
        <v>5150411102</v>
      </c>
      <c r="D1200" s="511" t="s">
        <v>896</v>
      </c>
      <c r="E1200" s="57" t="s">
        <v>6</v>
      </c>
      <c r="F1200" s="57" t="s">
        <v>199</v>
      </c>
      <c r="G1200" s="70">
        <f>IF(F1200="I",IFERROR(VLOOKUP(C1200,'BG 092021'!B:D,3,FALSE),0),0)</f>
        <v>0</v>
      </c>
      <c r="H1200" s="58"/>
      <c r="I1200" s="58">
        <f>IF(F1200="I",IFERROR(VLOOKUP(C1200,'BG 092021'!B:F,5,FALSE),0),0)</f>
        <v>0</v>
      </c>
      <c r="J1200" s="58"/>
      <c r="K1200" s="70">
        <v>1012080</v>
      </c>
      <c r="L1200" s="58"/>
      <c r="M1200" s="58">
        <v>144.51</v>
      </c>
      <c r="N1200" s="58"/>
      <c r="O1200" s="70"/>
      <c r="P1200" s="58"/>
      <c r="Q1200" s="58"/>
      <c r="R1200" s="58"/>
    </row>
    <row r="1201" spans="1:18" ht="12" customHeight="1">
      <c r="A1201" s="511" t="s">
        <v>151</v>
      </c>
      <c r="B1201" s="511" t="s">
        <v>89</v>
      </c>
      <c r="C1201" s="524">
        <v>5150411103</v>
      </c>
      <c r="D1201" s="511" t="s">
        <v>896</v>
      </c>
      <c r="E1201" s="57" t="s">
        <v>6</v>
      </c>
      <c r="F1201" s="57" t="s">
        <v>199</v>
      </c>
      <c r="G1201" s="70">
        <f>IF(F1201="I",IFERROR(VLOOKUP(C1201,'BG 092021'!B:D,3,FALSE),0),0)</f>
        <v>2626985</v>
      </c>
      <c r="H1201" s="58"/>
      <c r="I1201" s="58">
        <f>IF(F1201="I",IFERROR(VLOOKUP(C1201,'BG 092021'!B:F,5,FALSE),0),0)</f>
        <v>406.29</v>
      </c>
      <c r="J1201" s="58"/>
      <c r="K1201" s="70"/>
      <c r="L1201" s="58"/>
      <c r="M1201" s="58"/>
      <c r="N1201" s="58"/>
      <c r="O1201" s="70"/>
      <c r="P1201" s="58"/>
      <c r="Q1201" s="58"/>
      <c r="R1201" s="58"/>
    </row>
    <row r="1202" spans="1:18" ht="12" customHeight="1">
      <c r="A1202" s="511" t="s">
        <v>151</v>
      </c>
      <c r="B1202" s="511"/>
      <c r="C1202" s="524">
        <v>52</v>
      </c>
      <c r="D1202" s="511" t="s">
        <v>1067</v>
      </c>
      <c r="E1202" s="57" t="s">
        <v>6</v>
      </c>
      <c r="F1202" s="57" t="s">
        <v>198</v>
      </c>
      <c r="G1202" s="70">
        <f>IF(F1202="I",IFERROR(VLOOKUP(C1202,'BG 092021'!B:D,3,FALSE),0),0)</f>
        <v>0</v>
      </c>
      <c r="H1202" s="58"/>
      <c r="I1202" s="58">
        <f>IF(F1202="I",IFERROR(VLOOKUP(C1202,'BG 092021'!B:F,5,FALSE),0),0)</f>
        <v>0</v>
      </c>
      <c r="J1202" s="58"/>
      <c r="K1202" s="70">
        <v>0</v>
      </c>
      <c r="L1202" s="58"/>
      <c r="M1202" s="58">
        <v>0</v>
      </c>
      <c r="N1202" s="58"/>
      <c r="O1202" s="70"/>
      <c r="P1202" s="58"/>
      <c r="Q1202" s="58"/>
      <c r="R1202" s="58"/>
    </row>
    <row r="1203" spans="1:18" ht="12" customHeight="1">
      <c r="A1203" s="511" t="s">
        <v>151</v>
      </c>
      <c r="B1203" s="511"/>
      <c r="C1203" s="524">
        <v>521</v>
      </c>
      <c r="D1203" s="511" t="s">
        <v>1067</v>
      </c>
      <c r="E1203" s="57" t="s">
        <v>6</v>
      </c>
      <c r="F1203" s="57" t="s">
        <v>198</v>
      </c>
      <c r="G1203" s="70">
        <f>IF(F1203="I",IFERROR(VLOOKUP(C1203,'BG 092021'!B:D,3,FALSE),0),0)</f>
        <v>0</v>
      </c>
      <c r="H1203" s="58"/>
      <c r="I1203" s="58">
        <f>IF(F1203="I",IFERROR(VLOOKUP(C1203,'BG 092021'!B:F,5,FALSE),0),0)</f>
        <v>0</v>
      </c>
      <c r="J1203" s="58"/>
      <c r="K1203" s="70">
        <v>0</v>
      </c>
      <c r="L1203" s="58"/>
      <c r="M1203" s="58">
        <v>0</v>
      </c>
      <c r="N1203" s="58"/>
      <c r="O1203" s="70"/>
      <c r="P1203" s="58"/>
      <c r="Q1203" s="58"/>
      <c r="R1203" s="58"/>
    </row>
    <row r="1204" spans="1:18" ht="12" customHeight="1">
      <c r="A1204" s="511" t="s">
        <v>151</v>
      </c>
      <c r="B1204" s="511"/>
      <c r="C1204" s="524">
        <v>52101</v>
      </c>
      <c r="D1204" s="511" t="s">
        <v>1067</v>
      </c>
      <c r="E1204" s="57" t="s">
        <v>6</v>
      </c>
      <c r="F1204" s="57" t="s">
        <v>198</v>
      </c>
      <c r="G1204" s="70">
        <f>IF(F1204="I",IFERROR(VLOOKUP(C1204,'BG 092021'!B:D,3,FALSE),0),0)</f>
        <v>0</v>
      </c>
      <c r="H1204" s="58"/>
      <c r="I1204" s="58">
        <f>IF(F1204="I",IFERROR(VLOOKUP(C1204,'BG 092021'!B:F,5,FALSE),0),0)</f>
        <v>0</v>
      </c>
      <c r="J1204" s="58"/>
      <c r="K1204" s="70">
        <v>0</v>
      </c>
      <c r="L1204" s="58"/>
      <c r="M1204" s="58">
        <v>0</v>
      </c>
      <c r="N1204" s="58"/>
      <c r="O1204" s="70"/>
      <c r="P1204" s="58"/>
      <c r="Q1204" s="58"/>
      <c r="R1204" s="58"/>
    </row>
    <row r="1205" spans="1:18" ht="12" customHeight="1">
      <c r="A1205" s="511" t="s">
        <v>151</v>
      </c>
      <c r="B1205" s="511"/>
      <c r="C1205" s="524">
        <v>521011</v>
      </c>
      <c r="D1205" s="511" t="s">
        <v>1067</v>
      </c>
      <c r="E1205" s="57" t="s">
        <v>6</v>
      </c>
      <c r="F1205" s="57" t="s">
        <v>198</v>
      </c>
      <c r="G1205" s="70">
        <f>IF(F1205="I",IFERROR(VLOOKUP(C1205,'BG 092021'!B:D,3,FALSE),0),0)</f>
        <v>0</v>
      </c>
      <c r="H1205" s="58"/>
      <c r="I1205" s="58">
        <f>IF(F1205="I",IFERROR(VLOOKUP(C1205,'BG 092021'!B:F,5,FALSE),0),0)</f>
        <v>0</v>
      </c>
      <c r="J1205" s="58"/>
      <c r="K1205" s="70">
        <v>0</v>
      </c>
      <c r="L1205" s="58"/>
      <c r="M1205" s="58">
        <v>0</v>
      </c>
      <c r="N1205" s="58"/>
      <c r="O1205" s="70"/>
      <c r="P1205" s="58"/>
      <c r="Q1205" s="58"/>
      <c r="R1205" s="58"/>
    </row>
    <row r="1206" spans="1:18" ht="12" customHeight="1">
      <c r="A1206" s="511" t="s">
        <v>151</v>
      </c>
      <c r="B1206" s="511"/>
      <c r="C1206" s="524">
        <v>5210111</v>
      </c>
      <c r="D1206" s="511" t="s">
        <v>1067</v>
      </c>
      <c r="E1206" s="57" t="s">
        <v>6</v>
      </c>
      <c r="F1206" s="57" t="s">
        <v>198</v>
      </c>
      <c r="G1206" s="70">
        <f>IF(F1206="I",IFERROR(VLOOKUP(C1206,'BG 092021'!B:D,3,FALSE),0),0)</f>
        <v>0</v>
      </c>
      <c r="H1206" s="58"/>
      <c r="I1206" s="58">
        <f>IF(F1206="I",IFERROR(VLOOKUP(C1206,'BG 092021'!B:F,5,FALSE),0),0)</f>
        <v>0</v>
      </c>
      <c r="J1206" s="58"/>
      <c r="K1206" s="70">
        <v>0</v>
      </c>
      <c r="L1206" s="58"/>
      <c r="M1206" s="58">
        <v>0</v>
      </c>
      <c r="N1206" s="58"/>
      <c r="O1206" s="70"/>
      <c r="P1206" s="58"/>
      <c r="Q1206" s="58"/>
      <c r="R1206" s="58"/>
    </row>
    <row r="1207" spans="1:18" ht="12" customHeight="1">
      <c r="A1207" s="511" t="s">
        <v>151</v>
      </c>
      <c r="B1207" s="511"/>
      <c r="C1207" s="524">
        <v>52101111</v>
      </c>
      <c r="D1207" s="511" t="s">
        <v>1067</v>
      </c>
      <c r="E1207" s="57" t="s">
        <v>6</v>
      </c>
      <c r="F1207" s="57" t="s">
        <v>198</v>
      </c>
      <c r="G1207" s="70">
        <f>IF(F1207="I",IFERROR(VLOOKUP(C1207,'BG 092021'!B:D,3,FALSE),0),0)</f>
        <v>0</v>
      </c>
      <c r="H1207" s="58"/>
      <c r="I1207" s="58">
        <f>IF(F1207="I",IFERROR(VLOOKUP(C1207,'BG 092021'!B:F,5,FALSE),0),0)</f>
        <v>0</v>
      </c>
      <c r="J1207" s="58"/>
      <c r="K1207" s="70">
        <v>0</v>
      </c>
      <c r="L1207" s="58"/>
      <c r="M1207" s="58">
        <v>0</v>
      </c>
      <c r="N1207" s="58"/>
      <c r="O1207" s="70"/>
      <c r="P1207" s="58"/>
      <c r="Q1207" s="58"/>
      <c r="R1207" s="58"/>
    </row>
    <row r="1208" spans="1:18" ht="12" customHeight="1">
      <c r="A1208" s="511" t="s">
        <v>151</v>
      </c>
      <c r="B1208" s="511" t="s">
        <v>1181</v>
      </c>
      <c r="C1208" s="524">
        <v>5210111101</v>
      </c>
      <c r="D1208" s="511" t="s">
        <v>1068</v>
      </c>
      <c r="E1208" s="57" t="s">
        <v>6</v>
      </c>
      <c r="F1208" s="57" t="s">
        <v>199</v>
      </c>
      <c r="G1208" s="70">
        <f>IF(F1208="I",IFERROR(VLOOKUP(C1208,'BG 092021'!B:D,3,FALSE),0),0)</f>
        <v>34795</v>
      </c>
      <c r="H1208" s="58"/>
      <c r="I1208" s="58">
        <f>IF(F1208="I",IFERROR(VLOOKUP(C1208,'BG 092021'!B:F,5,FALSE),0),0)</f>
        <v>4.75</v>
      </c>
      <c r="J1208" s="58"/>
      <c r="K1208" s="70">
        <v>1718</v>
      </c>
      <c r="L1208" s="58"/>
      <c r="M1208" s="58">
        <v>0.27</v>
      </c>
      <c r="N1208" s="58"/>
      <c r="O1208" s="70"/>
      <c r="P1208" s="58"/>
      <c r="Q1208" s="58"/>
      <c r="R1208" s="58"/>
    </row>
    <row r="1209" spans="1:18" ht="12" customHeight="1">
      <c r="A1209" s="511" t="s">
        <v>20</v>
      </c>
      <c r="B1209" s="511"/>
      <c r="C1209" s="524">
        <v>6</v>
      </c>
      <c r="D1209" s="511" t="s">
        <v>897</v>
      </c>
      <c r="E1209" s="57" t="s">
        <v>6</v>
      </c>
      <c r="F1209" s="57" t="s">
        <v>198</v>
      </c>
      <c r="G1209" s="70">
        <f>IF(F1209="I",IFERROR(VLOOKUP(C1209,'BG 092021'!B:D,3,FALSE),0),0)</f>
        <v>0</v>
      </c>
      <c r="H1209" s="58"/>
      <c r="I1209" s="58">
        <v>0</v>
      </c>
      <c r="J1209" s="58"/>
      <c r="K1209" s="70">
        <v>0</v>
      </c>
      <c r="L1209" s="58"/>
      <c r="M1209" s="58">
        <v>0</v>
      </c>
      <c r="N1209" s="58"/>
      <c r="O1209" s="70"/>
      <c r="P1209" s="58"/>
      <c r="Q1209" s="58"/>
      <c r="R1209" s="58"/>
    </row>
    <row r="1210" spans="1:18" ht="12" customHeight="1">
      <c r="A1210" s="511" t="s">
        <v>20</v>
      </c>
      <c r="B1210" s="511"/>
      <c r="C1210" s="524">
        <v>61</v>
      </c>
      <c r="D1210" s="511" t="s">
        <v>898</v>
      </c>
      <c r="E1210" s="57" t="s">
        <v>6</v>
      </c>
      <c r="F1210" s="57" t="s">
        <v>198</v>
      </c>
      <c r="G1210" s="70">
        <f>IF(F1210="I",IFERROR(VLOOKUP(C1210,'BG 092021'!B:D,3,FALSE),0),0)</f>
        <v>0</v>
      </c>
      <c r="H1210" s="58"/>
      <c r="I1210" s="58">
        <v>0</v>
      </c>
      <c r="J1210" s="58"/>
      <c r="K1210" s="70">
        <v>0</v>
      </c>
      <c r="L1210" s="58"/>
      <c r="M1210" s="58">
        <v>0</v>
      </c>
      <c r="N1210" s="58"/>
      <c r="O1210" s="70"/>
      <c r="P1210" s="58"/>
      <c r="Q1210" s="58"/>
      <c r="R1210" s="58"/>
    </row>
    <row r="1211" spans="1:18" ht="12" customHeight="1">
      <c r="A1211" s="511" t="s">
        <v>20</v>
      </c>
      <c r="B1211" s="511"/>
      <c r="C1211" s="524">
        <v>611</v>
      </c>
      <c r="D1211" s="511" t="s">
        <v>899</v>
      </c>
      <c r="E1211" s="57" t="s">
        <v>6</v>
      </c>
      <c r="F1211" s="57" t="s">
        <v>198</v>
      </c>
      <c r="G1211" s="70">
        <f>IF(F1211="I",IFERROR(VLOOKUP(C1211,'BG 092021'!B:D,3,FALSE),0),0)</f>
        <v>0</v>
      </c>
      <c r="H1211" s="58"/>
      <c r="I1211" s="58">
        <v>0</v>
      </c>
      <c r="J1211" s="58"/>
      <c r="K1211" s="70">
        <v>0</v>
      </c>
      <c r="L1211" s="58"/>
      <c r="M1211" s="58">
        <v>0</v>
      </c>
      <c r="N1211" s="58"/>
      <c r="O1211" s="70"/>
      <c r="P1211" s="58"/>
      <c r="Q1211" s="58"/>
      <c r="R1211" s="58"/>
    </row>
    <row r="1212" spans="1:18" ht="12" customHeight="1">
      <c r="A1212" s="511" t="s">
        <v>20</v>
      </c>
      <c r="B1212" s="511"/>
      <c r="C1212" s="524">
        <v>61101</v>
      </c>
      <c r="D1212" s="511" t="s">
        <v>899</v>
      </c>
      <c r="E1212" s="57" t="s">
        <v>6</v>
      </c>
      <c r="F1212" s="57" t="s">
        <v>198</v>
      </c>
      <c r="G1212" s="70">
        <f>IF(F1212="I",IFERROR(VLOOKUP(C1212,'BG 092021'!B:D,3,FALSE),0),0)</f>
        <v>0</v>
      </c>
      <c r="H1212" s="58"/>
      <c r="I1212" s="58">
        <v>0</v>
      </c>
      <c r="J1212" s="58"/>
      <c r="K1212" s="70">
        <v>0</v>
      </c>
      <c r="L1212" s="58"/>
      <c r="M1212" s="58">
        <v>0</v>
      </c>
      <c r="N1212" s="58"/>
      <c r="O1212" s="70"/>
      <c r="P1212" s="58"/>
      <c r="Q1212" s="58"/>
      <c r="R1212" s="58"/>
    </row>
    <row r="1213" spans="1:18" ht="12" customHeight="1">
      <c r="A1213" s="511" t="s">
        <v>20</v>
      </c>
      <c r="B1213" s="511"/>
      <c r="C1213" s="524">
        <v>611011</v>
      </c>
      <c r="D1213" s="511" t="s">
        <v>899</v>
      </c>
      <c r="E1213" s="57" t="s">
        <v>6</v>
      </c>
      <c r="F1213" s="57" t="s">
        <v>198</v>
      </c>
      <c r="G1213" s="70">
        <f>IF(F1213="I",IFERROR(VLOOKUP(C1213,'BG 092021'!B:D,3,FALSE),0),0)</f>
        <v>0</v>
      </c>
      <c r="H1213" s="58"/>
      <c r="I1213" s="58">
        <v>0</v>
      </c>
      <c r="J1213" s="58"/>
      <c r="K1213" s="70">
        <v>0</v>
      </c>
      <c r="L1213" s="58"/>
      <c r="M1213" s="58">
        <v>0</v>
      </c>
      <c r="N1213" s="58"/>
      <c r="O1213" s="70"/>
      <c r="P1213" s="58"/>
      <c r="Q1213" s="58"/>
      <c r="R1213" s="58"/>
    </row>
    <row r="1214" spans="1:18" ht="12" customHeight="1">
      <c r="A1214" s="511" t="s">
        <v>20</v>
      </c>
      <c r="B1214" s="511"/>
      <c r="C1214" s="524">
        <v>6110110</v>
      </c>
      <c r="D1214" s="511" t="s">
        <v>900</v>
      </c>
      <c r="E1214" s="57" t="s">
        <v>6</v>
      </c>
      <c r="F1214" s="57" t="s">
        <v>198</v>
      </c>
      <c r="G1214" s="70">
        <f>IF(F1214="I",IFERROR(VLOOKUP(C1214,'BG 092021'!B:D,3,FALSE),0),0)</f>
        <v>0</v>
      </c>
      <c r="H1214" s="58"/>
      <c r="I1214" s="58">
        <v>0</v>
      </c>
      <c r="J1214" s="58"/>
      <c r="K1214" s="70">
        <v>0</v>
      </c>
      <c r="L1214" s="58"/>
      <c r="M1214" s="58">
        <v>0</v>
      </c>
      <c r="N1214" s="58"/>
      <c r="O1214" s="70"/>
      <c r="P1214" s="58"/>
      <c r="Q1214" s="58"/>
      <c r="R1214" s="58"/>
    </row>
    <row r="1215" spans="1:18" ht="12" customHeight="1">
      <c r="A1215" s="511" t="s">
        <v>20</v>
      </c>
      <c r="B1215" s="511"/>
      <c r="C1215" s="524">
        <v>61101101</v>
      </c>
      <c r="D1215" s="511" t="s">
        <v>535</v>
      </c>
      <c r="E1215" s="57" t="s">
        <v>147</v>
      </c>
      <c r="F1215" s="57" t="s">
        <v>198</v>
      </c>
      <c r="G1215" s="70">
        <f>IF(F1215="I",IFERROR(VLOOKUP(C1215,'BG 092021'!B:D,3,FALSE),0),0)</f>
        <v>0</v>
      </c>
      <c r="H1215" s="58"/>
      <c r="I1215" s="58">
        <v>0</v>
      </c>
      <c r="J1215" s="58"/>
      <c r="K1215" s="70">
        <v>0</v>
      </c>
      <c r="L1215" s="58"/>
      <c r="M1215" s="58">
        <v>0</v>
      </c>
      <c r="N1215" s="58"/>
      <c r="O1215" s="70"/>
      <c r="P1215" s="58"/>
      <c r="Q1215" s="58"/>
      <c r="R1215" s="58"/>
    </row>
    <row r="1216" spans="1:18" ht="12" customHeight="1">
      <c r="A1216" s="511" t="s">
        <v>20</v>
      </c>
      <c r="B1216" s="511"/>
      <c r="C1216" s="524">
        <v>6110110101</v>
      </c>
      <c r="D1216" s="511" t="s">
        <v>901</v>
      </c>
      <c r="E1216" s="57" t="s">
        <v>147</v>
      </c>
      <c r="F1216" s="57" t="s">
        <v>199</v>
      </c>
      <c r="G1216" s="70">
        <f>IF(F1216="I",IFERROR(VLOOKUP(C1216,'BG 092021'!B:D,3,FALSE),0),0)</f>
        <v>0</v>
      </c>
      <c r="H1216" s="58"/>
      <c r="I1216" s="58">
        <f>IF(F1216="I",IFERROR(VLOOKUP(C1216,'BG 092021'!B:F,5,FALSE),0),0)</f>
        <v>0</v>
      </c>
      <c r="J1216" s="58"/>
      <c r="K1216" s="70">
        <v>0</v>
      </c>
      <c r="L1216" s="58"/>
      <c r="M1216" s="58">
        <v>0</v>
      </c>
      <c r="N1216" s="58"/>
      <c r="O1216" s="70"/>
      <c r="P1216" s="58"/>
      <c r="Q1216" s="58"/>
      <c r="R1216" s="58"/>
    </row>
    <row r="1217" spans="1:18" ht="12" customHeight="1">
      <c r="A1217" s="511" t="s">
        <v>20</v>
      </c>
      <c r="B1217" s="511"/>
      <c r="C1217" s="524">
        <v>6110110102</v>
      </c>
      <c r="D1217" s="511" t="s">
        <v>902</v>
      </c>
      <c r="E1217" s="57" t="s">
        <v>147</v>
      </c>
      <c r="F1217" s="57" t="s">
        <v>199</v>
      </c>
      <c r="G1217" s="70">
        <f>IF(F1217="I",IFERROR(VLOOKUP(C1217,'BG 092021'!B:D,3,FALSE),0),0)</f>
        <v>0</v>
      </c>
      <c r="H1217" s="58"/>
      <c r="I1217" s="58">
        <f>IF(F1217="I",IFERROR(VLOOKUP(C1217,'BG 092021'!B:F,5,FALSE),0),0)</f>
        <v>0</v>
      </c>
      <c r="J1217" s="58"/>
      <c r="K1217" s="70">
        <v>0</v>
      </c>
      <c r="L1217" s="58"/>
      <c r="M1217" s="58">
        <v>0</v>
      </c>
      <c r="N1217" s="58"/>
      <c r="O1217" s="70"/>
      <c r="P1217" s="58"/>
      <c r="Q1217" s="58"/>
      <c r="R1217" s="58"/>
    </row>
    <row r="1218" spans="1:18" ht="12" customHeight="1">
      <c r="A1218" s="511" t="s">
        <v>20</v>
      </c>
      <c r="B1218" s="511"/>
      <c r="C1218" s="524">
        <v>61101102</v>
      </c>
      <c r="D1218" s="511" t="s">
        <v>536</v>
      </c>
      <c r="E1218" s="57" t="s">
        <v>6</v>
      </c>
      <c r="F1218" s="57" t="s">
        <v>198</v>
      </c>
      <c r="G1218" s="70">
        <f>IF(F1218="I",IFERROR(VLOOKUP(C1218,'BG 092021'!B:D,3,FALSE),0),0)</f>
        <v>0</v>
      </c>
      <c r="H1218" s="58"/>
      <c r="I1218" s="58">
        <v>0</v>
      </c>
      <c r="J1218" s="58"/>
      <c r="K1218" s="70">
        <v>0</v>
      </c>
      <c r="L1218" s="58"/>
      <c r="M1218" s="58">
        <v>0</v>
      </c>
      <c r="N1218" s="58"/>
      <c r="O1218" s="70"/>
      <c r="P1218" s="58"/>
      <c r="Q1218" s="58"/>
      <c r="R1218" s="58"/>
    </row>
    <row r="1219" spans="1:18" ht="12" customHeight="1">
      <c r="A1219" s="511" t="s">
        <v>20</v>
      </c>
      <c r="B1219" s="511"/>
      <c r="C1219" s="524">
        <v>6110110201</v>
      </c>
      <c r="D1219" s="511" t="s">
        <v>903</v>
      </c>
      <c r="E1219" s="57" t="s">
        <v>6</v>
      </c>
      <c r="F1219" s="57" t="s">
        <v>199</v>
      </c>
      <c r="G1219" s="70">
        <f>IF(F1219="I",IFERROR(VLOOKUP(C1219,'BG 092021'!B:D,3,FALSE),0),0)</f>
        <v>0</v>
      </c>
      <c r="H1219" s="58"/>
      <c r="I1219" s="58">
        <f>IF(F1219="I",IFERROR(VLOOKUP(C1219,'BG 092021'!B:F,5,FALSE),0),0)</f>
        <v>0</v>
      </c>
      <c r="J1219" s="58"/>
      <c r="K1219" s="70">
        <v>0</v>
      </c>
      <c r="L1219" s="58"/>
      <c r="M1219" s="58">
        <v>0</v>
      </c>
      <c r="N1219" s="58"/>
      <c r="O1219" s="70"/>
      <c r="P1219" s="58"/>
      <c r="Q1219" s="58"/>
      <c r="R1219" s="58"/>
    </row>
    <row r="1220" spans="1:18" ht="12" customHeight="1">
      <c r="A1220" s="511" t="s">
        <v>20</v>
      </c>
      <c r="B1220" s="511"/>
      <c r="C1220" s="524">
        <v>6110110202</v>
      </c>
      <c r="D1220" s="511" t="s">
        <v>904</v>
      </c>
      <c r="E1220" s="57" t="s">
        <v>6</v>
      </c>
      <c r="F1220" s="57" t="s">
        <v>199</v>
      </c>
      <c r="G1220" s="70">
        <f>IF(F1220="I",IFERROR(VLOOKUP(C1220,'BG 092021'!B:D,3,FALSE),0),0)</f>
        <v>0</v>
      </c>
      <c r="H1220" s="58"/>
      <c r="I1220" s="58">
        <f>IF(F1220="I",IFERROR(VLOOKUP(C1220,'BG 092021'!B:F,5,FALSE),0),0)</f>
        <v>0</v>
      </c>
      <c r="J1220" s="58"/>
      <c r="K1220" s="70">
        <v>0</v>
      </c>
      <c r="L1220" s="58"/>
      <c r="M1220" s="58">
        <v>0</v>
      </c>
      <c r="N1220" s="58"/>
      <c r="O1220" s="70"/>
      <c r="P1220" s="58"/>
      <c r="Q1220" s="58"/>
      <c r="R1220" s="58"/>
    </row>
    <row r="1221" spans="1:18" ht="12" customHeight="1">
      <c r="A1221" s="511" t="s">
        <v>20</v>
      </c>
      <c r="B1221" s="511"/>
      <c r="C1221" s="524">
        <v>61101103</v>
      </c>
      <c r="D1221" s="511" t="s">
        <v>538</v>
      </c>
      <c r="E1221" s="57" t="s">
        <v>147</v>
      </c>
      <c r="F1221" s="57" t="s">
        <v>198</v>
      </c>
      <c r="G1221" s="70">
        <f>IF(F1221="I",IFERROR(VLOOKUP(C1221,'BG 092021'!B:D,3,FALSE),0),0)</f>
        <v>0</v>
      </c>
      <c r="H1221" s="58"/>
      <c r="I1221" s="58">
        <v>0</v>
      </c>
      <c r="J1221" s="58"/>
      <c r="K1221" s="70">
        <v>0</v>
      </c>
      <c r="L1221" s="58"/>
      <c r="M1221" s="58">
        <v>0</v>
      </c>
      <c r="N1221" s="58"/>
      <c r="O1221" s="70"/>
      <c r="P1221" s="58"/>
      <c r="Q1221" s="58"/>
      <c r="R1221" s="58"/>
    </row>
    <row r="1222" spans="1:18" ht="12" customHeight="1">
      <c r="A1222" s="511" t="s">
        <v>20</v>
      </c>
      <c r="B1222" s="511" t="s">
        <v>1219</v>
      </c>
      <c r="C1222" s="524">
        <v>6110110301</v>
      </c>
      <c r="D1222" s="511" t="s">
        <v>905</v>
      </c>
      <c r="E1222" s="57" t="s">
        <v>147</v>
      </c>
      <c r="F1222" s="57" t="s">
        <v>199</v>
      </c>
      <c r="G1222" s="70">
        <f>IF(F1222="I",IFERROR(VLOOKUP(C1222,'BG 092021'!B:D,3,FALSE),0),0)</f>
        <v>2762869632</v>
      </c>
      <c r="H1222" s="58"/>
      <c r="I1222" s="58">
        <f>IF(F1222="I",IFERROR(VLOOKUP(C1222,'BG 092021'!B:F,5,FALSE),0),0)</f>
        <v>367208.28</v>
      </c>
      <c r="J1222" s="58"/>
      <c r="K1222" s="70">
        <v>0</v>
      </c>
      <c r="L1222" s="58"/>
      <c r="M1222" s="58">
        <v>0</v>
      </c>
      <c r="N1222" s="58"/>
      <c r="O1222" s="70"/>
      <c r="P1222" s="58"/>
      <c r="Q1222" s="58"/>
      <c r="R1222" s="58"/>
    </row>
    <row r="1223" spans="1:18" ht="12" customHeight="1">
      <c r="A1223" s="511" t="s">
        <v>20</v>
      </c>
      <c r="B1223" s="511"/>
      <c r="C1223" s="524">
        <v>6110110302</v>
      </c>
      <c r="D1223" s="511" t="s">
        <v>906</v>
      </c>
      <c r="E1223" s="57" t="s">
        <v>147</v>
      </c>
      <c r="F1223" s="57" t="s">
        <v>199</v>
      </c>
      <c r="G1223" s="70">
        <f>IF(F1223="I",IFERROR(VLOOKUP(C1223,'BG 092021'!B:D,3,FALSE),0),0)</f>
        <v>0</v>
      </c>
      <c r="H1223" s="58"/>
      <c r="I1223" s="58">
        <f>IF(F1223="I",IFERROR(VLOOKUP(C1223,'BG 092021'!B:F,5,FALSE),0),0)</f>
        <v>0</v>
      </c>
      <c r="J1223" s="58"/>
      <c r="K1223" s="70">
        <v>0</v>
      </c>
      <c r="L1223" s="58"/>
      <c r="M1223" s="58">
        <v>0</v>
      </c>
      <c r="N1223" s="58"/>
      <c r="O1223" s="70"/>
      <c r="P1223" s="58"/>
      <c r="Q1223" s="58"/>
      <c r="R1223" s="58"/>
    </row>
    <row r="1224" spans="1:18" ht="12" customHeight="1">
      <c r="A1224" s="511" t="s">
        <v>20</v>
      </c>
      <c r="B1224" s="511"/>
      <c r="C1224" s="524">
        <v>61101104</v>
      </c>
      <c r="D1224" s="511" t="s">
        <v>539</v>
      </c>
      <c r="E1224" s="57" t="s">
        <v>6</v>
      </c>
      <c r="F1224" s="57" t="s">
        <v>198</v>
      </c>
      <c r="G1224" s="70">
        <f>IF(F1224="I",IFERROR(VLOOKUP(C1224,'BG 092021'!B:D,3,FALSE),0),0)</f>
        <v>0</v>
      </c>
      <c r="H1224" s="58"/>
      <c r="I1224" s="58">
        <v>0</v>
      </c>
      <c r="J1224" s="58"/>
      <c r="K1224" s="70">
        <v>0</v>
      </c>
      <c r="L1224" s="58"/>
      <c r="M1224" s="58">
        <v>0</v>
      </c>
      <c r="N1224" s="58"/>
      <c r="O1224" s="70"/>
      <c r="P1224" s="58"/>
      <c r="Q1224" s="58"/>
      <c r="R1224" s="58"/>
    </row>
    <row r="1225" spans="1:18" ht="12" customHeight="1">
      <c r="A1225" s="511" t="s">
        <v>20</v>
      </c>
      <c r="B1225" s="511" t="s">
        <v>1219</v>
      </c>
      <c r="C1225" s="524">
        <v>6110110401</v>
      </c>
      <c r="D1225" s="511" t="s">
        <v>907</v>
      </c>
      <c r="E1225" s="57" t="s">
        <v>6</v>
      </c>
      <c r="F1225" s="57" t="s">
        <v>199</v>
      </c>
      <c r="G1225" s="70">
        <f>IF(F1225="I",IFERROR(VLOOKUP(C1225,'BG 092021'!B:D,3,FALSE),0),0)</f>
        <v>441685990</v>
      </c>
      <c r="H1225" s="58"/>
      <c r="I1225" s="58">
        <f>IF(F1225="I",IFERROR(VLOOKUP(C1225,'BG 092021'!B:F,5,FALSE),0),0)</f>
        <v>103438.54999999981</v>
      </c>
      <c r="J1225" s="58"/>
      <c r="K1225" s="70">
        <v>0</v>
      </c>
      <c r="L1225" s="58"/>
      <c r="M1225" s="58">
        <v>0</v>
      </c>
      <c r="N1225" s="58"/>
      <c r="O1225" s="70"/>
      <c r="P1225" s="58"/>
      <c r="Q1225" s="58"/>
      <c r="R1225" s="58"/>
    </row>
    <row r="1226" spans="1:18" ht="12" customHeight="1">
      <c r="A1226" s="511" t="s">
        <v>20</v>
      </c>
      <c r="B1226" s="511"/>
      <c r="C1226" s="524">
        <v>6110110402</v>
      </c>
      <c r="D1226" s="511" t="s">
        <v>908</v>
      </c>
      <c r="E1226" s="57" t="s">
        <v>6</v>
      </c>
      <c r="F1226" s="57" t="s">
        <v>199</v>
      </c>
      <c r="G1226" s="70">
        <f>IF(F1226="I",IFERROR(VLOOKUP(C1226,'BG 092021'!B:D,3,FALSE),0),0)</f>
        <v>0</v>
      </c>
      <c r="H1226" s="58"/>
      <c r="I1226" s="58">
        <f>IF(F1226="I",IFERROR(VLOOKUP(C1226,'BG 092021'!B:F,5,FALSE),0),0)</f>
        <v>0</v>
      </c>
      <c r="J1226" s="58"/>
      <c r="K1226" s="70">
        <v>0</v>
      </c>
      <c r="L1226" s="58"/>
      <c r="M1226" s="58">
        <v>0</v>
      </c>
      <c r="N1226" s="58"/>
      <c r="O1226" s="70"/>
      <c r="P1226" s="58"/>
      <c r="Q1226" s="58"/>
      <c r="R1226" s="58"/>
    </row>
    <row r="1227" spans="1:18" ht="12" customHeight="1">
      <c r="A1227" s="511" t="s">
        <v>20</v>
      </c>
      <c r="B1227" s="511"/>
      <c r="C1227" s="524">
        <v>61101105</v>
      </c>
      <c r="D1227" s="511" t="s">
        <v>296</v>
      </c>
      <c r="E1227" s="57" t="s">
        <v>147</v>
      </c>
      <c r="F1227" s="57" t="s">
        <v>198</v>
      </c>
      <c r="G1227" s="70">
        <f>IF(F1227="I",IFERROR(VLOOKUP(C1227,'BG 092021'!B:D,3,FALSE),0),0)</f>
        <v>0</v>
      </c>
      <c r="H1227" s="58"/>
      <c r="I1227" s="58">
        <v>0</v>
      </c>
      <c r="J1227" s="58"/>
      <c r="K1227" s="70">
        <v>0</v>
      </c>
      <c r="L1227" s="58"/>
      <c r="M1227" s="58">
        <v>0</v>
      </c>
      <c r="N1227" s="58"/>
      <c r="O1227" s="70"/>
      <c r="P1227" s="58"/>
      <c r="Q1227" s="58"/>
      <c r="R1227" s="58"/>
    </row>
    <row r="1228" spans="1:18" ht="12" customHeight="1">
      <c r="A1228" s="511" t="s">
        <v>20</v>
      </c>
      <c r="B1228" s="511" t="s">
        <v>1219</v>
      </c>
      <c r="C1228" s="524">
        <v>6110110501</v>
      </c>
      <c r="D1228" s="511" t="s">
        <v>909</v>
      </c>
      <c r="E1228" s="57" t="s">
        <v>147</v>
      </c>
      <c r="F1228" s="57" t="s">
        <v>199</v>
      </c>
      <c r="G1228" s="70">
        <f>IF(F1228="I",IFERROR(VLOOKUP(C1228,'BG 092021'!B:D,3,FALSE),0),0)</f>
        <v>3927000000</v>
      </c>
      <c r="H1228" s="58"/>
      <c r="I1228" s="58">
        <f>IF(F1228="I",IFERROR(VLOOKUP(C1228,'BG 092021'!B:F,5,FALSE),0),0)</f>
        <v>577329.02</v>
      </c>
      <c r="J1228" s="58"/>
      <c r="K1228" s="70">
        <v>0</v>
      </c>
      <c r="L1228" s="58"/>
      <c r="M1228" s="58">
        <v>0</v>
      </c>
      <c r="N1228" s="58"/>
      <c r="O1228" s="70"/>
      <c r="P1228" s="58"/>
      <c r="Q1228" s="58"/>
      <c r="R1228" s="58"/>
    </row>
    <row r="1229" spans="1:18" ht="12" customHeight="1">
      <c r="A1229" s="511" t="s">
        <v>20</v>
      </c>
      <c r="B1229" s="511" t="s">
        <v>1219</v>
      </c>
      <c r="C1229" s="524">
        <v>6110110502</v>
      </c>
      <c r="D1229" s="511" t="s">
        <v>910</v>
      </c>
      <c r="E1229" s="57" t="s">
        <v>147</v>
      </c>
      <c r="F1229" s="57" t="s">
        <v>199</v>
      </c>
      <c r="G1229" s="70">
        <f>IF(F1229="I",IFERROR(VLOOKUP(C1229,'BG 092021'!B:D,3,FALSE),0),0)</f>
        <v>437800392</v>
      </c>
      <c r="H1229" s="58"/>
      <c r="I1229" s="58">
        <f>IF(F1229="I",IFERROR(VLOOKUP(C1229,'BG 092021'!B:F,5,FALSE),0),0)</f>
        <v>65050.85</v>
      </c>
      <c r="J1229" s="58"/>
      <c r="K1229" s="70">
        <v>0</v>
      </c>
      <c r="L1229" s="58"/>
      <c r="M1229" s="58">
        <v>0</v>
      </c>
      <c r="N1229" s="58"/>
      <c r="O1229" s="70"/>
      <c r="P1229" s="58"/>
      <c r="Q1229" s="58"/>
      <c r="R1229" s="58"/>
    </row>
    <row r="1230" spans="1:18" ht="12" customHeight="1">
      <c r="A1230" s="511" t="s">
        <v>20</v>
      </c>
      <c r="B1230" s="511"/>
      <c r="C1230" s="524">
        <v>61101106</v>
      </c>
      <c r="D1230" s="511" t="s">
        <v>297</v>
      </c>
      <c r="E1230" s="57" t="s">
        <v>6</v>
      </c>
      <c r="F1230" s="57" t="s">
        <v>198</v>
      </c>
      <c r="G1230" s="70">
        <f>IF(F1230="I",IFERROR(VLOOKUP(C1230,'BG 092021'!B:D,3,FALSE),0),0)</f>
        <v>0</v>
      </c>
      <c r="H1230" s="58"/>
      <c r="I1230" s="58">
        <v>0</v>
      </c>
      <c r="J1230" s="58"/>
      <c r="K1230" s="70">
        <v>0</v>
      </c>
      <c r="L1230" s="58"/>
      <c r="M1230" s="58">
        <v>0</v>
      </c>
      <c r="N1230" s="58"/>
      <c r="O1230" s="70"/>
      <c r="P1230" s="58"/>
      <c r="Q1230" s="58"/>
      <c r="R1230" s="58"/>
    </row>
    <row r="1231" spans="1:18" ht="12" customHeight="1">
      <c r="A1231" s="511" t="s">
        <v>20</v>
      </c>
      <c r="B1231" s="511" t="s">
        <v>1219</v>
      </c>
      <c r="C1231" s="524">
        <v>6110110601</v>
      </c>
      <c r="D1231" s="511" t="s">
        <v>911</v>
      </c>
      <c r="E1231" s="57" t="s">
        <v>6</v>
      </c>
      <c r="F1231" s="57" t="s">
        <v>199</v>
      </c>
      <c r="G1231" s="70">
        <f>IF(F1231="I",IFERROR(VLOOKUP(C1231,'BG 092021'!B:D,3,FALSE),0),0)</f>
        <v>4673639300</v>
      </c>
      <c r="H1231" s="58"/>
      <c r="I1231" s="58">
        <f>IF(F1231="I",IFERROR(VLOOKUP(C1231,'BG 092021'!B:F,5,FALSE),0),0)</f>
        <v>698000</v>
      </c>
      <c r="J1231" s="58"/>
      <c r="K1231" s="70">
        <v>0</v>
      </c>
      <c r="L1231" s="58"/>
      <c r="M1231" s="58">
        <v>0</v>
      </c>
      <c r="N1231" s="58"/>
      <c r="O1231" s="70"/>
      <c r="P1231" s="58"/>
      <c r="Q1231" s="58"/>
      <c r="R1231" s="58"/>
    </row>
    <row r="1232" spans="1:18" ht="12" customHeight="1">
      <c r="A1232" s="511" t="s">
        <v>20</v>
      </c>
      <c r="B1232" s="511" t="s">
        <v>1219</v>
      </c>
      <c r="C1232" s="524">
        <v>6110110602</v>
      </c>
      <c r="D1232" s="511" t="s">
        <v>912</v>
      </c>
      <c r="E1232" s="57" t="s">
        <v>6</v>
      </c>
      <c r="F1232" s="57" t="s">
        <v>199</v>
      </c>
      <c r="G1232" s="70">
        <f>IF(F1232="I",IFERROR(VLOOKUP(C1232,'BG 092021'!B:D,3,FALSE),0),0)</f>
        <v>494213796</v>
      </c>
      <c r="H1232" s="58"/>
      <c r="I1232" s="58">
        <f>IF(F1232="I",IFERROR(VLOOKUP(C1232,'BG 092021'!B:F,5,FALSE),0),0)</f>
        <v>72071.48000000001</v>
      </c>
      <c r="J1232" s="58"/>
      <c r="K1232" s="70">
        <v>0</v>
      </c>
      <c r="L1232" s="58"/>
      <c r="M1232" s="58">
        <v>0</v>
      </c>
      <c r="N1232" s="58"/>
      <c r="O1232" s="70"/>
      <c r="P1232" s="58"/>
      <c r="Q1232" s="58"/>
      <c r="R1232" s="58"/>
    </row>
    <row r="1233" spans="1:18" ht="12" customHeight="1">
      <c r="A1233" s="511" t="s">
        <v>20</v>
      </c>
      <c r="B1233" s="511"/>
      <c r="C1233" s="524">
        <v>61101107</v>
      </c>
      <c r="D1233" s="511" t="s">
        <v>298</v>
      </c>
      <c r="E1233" s="57" t="s">
        <v>147</v>
      </c>
      <c r="F1233" s="57" t="s">
        <v>198</v>
      </c>
      <c r="G1233" s="70">
        <f>IF(F1233="I",IFERROR(VLOOKUP(C1233,'BG 092021'!B:D,3,FALSE),0),0)</f>
        <v>0</v>
      </c>
      <c r="H1233" s="58"/>
      <c r="I1233" s="58">
        <v>0</v>
      </c>
      <c r="J1233" s="58"/>
      <c r="K1233" s="70">
        <v>0</v>
      </c>
      <c r="L1233" s="58"/>
      <c r="M1233" s="58">
        <v>0</v>
      </c>
      <c r="N1233" s="58"/>
      <c r="O1233" s="70"/>
      <c r="P1233" s="58"/>
      <c r="Q1233" s="58"/>
      <c r="R1233" s="58"/>
    </row>
    <row r="1234" spans="1:18" ht="12" customHeight="1">
      <c r="A1234" s="511" t="s">
        <v>20</v>
      </c>
      <c r="B1234" s="511" t="s">
        <v>1219</v>
      </c>
      <c r="C1234" s="524">
        <v>6110110701</v>
      </c>
      <c r="D1234" s="511" t="s">
        <v>913</v>
      </c>
      <c r="E1234" s="57" t="s">
        <v>147</v>
      </c>
      <c r="F1234" s="57" t="s">
        <v>199</v>
      </c>
      <c r="G1234" s="70">
        <f>IF(F1234="I",IFERROR(VLOOKUP(C1234,'BG 092021'!B:D,3,FALSE),0),0)</f>
        <v>42218104530</v>
      </c>
      <c r="H1234" s="58"/>
      <c r="I1234" s="58">
        <f>IF(F1234="I",IFERROR(VLOOKUP(C1234,'BG 092021'!B:F,5,FALSE),0),0)</f>
        <v>7914018.0799999991</v>
      </c>
      <c r="J1234" s="58"/>
      <c r="K1234" s="70">
        <v>0</v>
      </c>
      <c r="L1234" s="58"/>
      <c r="M1234" s="58">
        <v>0</v>
      </c>
      <c r="N1234" s="58"/>
      <c r="O1234" s="70"/>
      <c r="P1234" s="58"/>
      <c r="Q1234" s="58"/>
      <c r="R1234" s="58"/>
    </row>
    <row r="1235" spans="1:18" ht="12" customHeight="1">
      <c r="A1235" s="511" t="s">
        <v>20</v>
      </c>
      <c r="B1235" s="511"/>
      <c r="C1235" s="524">
        <v>6110110702</v>
      </c>
      <c r="D1235" s="511" t="s">
        <v>914</v>
      </c>
      <c r="E1235" s="57" t="s">
        <v>147</v>
      </c>
      <c r="F1235" s="57" t="s">
        <v>199</v>
      </c>
      <c r="G1235" s="70">
        <f>IF(F1235="I",IFERROR(VLOOKUP(C1235,'BG 092021'!B:D,3,FALSE),0),0)</f>
        <v>0</v>
      </c>
      <c r="H1235" s="58"/>
      <c r="I1235" s="58">
        <f>IF(F1235="I",IFERROR(VLOOKUP(C1235,'BG 092021'!B:F,5,FALSE),0),0)</f>
        <v>0</v>
      </c>
      <c r="J1235" s="58"/>
      <c r="K1235" s="70">
        <v>0</v>
      </c>
      <c r="L1235" s="58"/>
      <c r="M1235" s="58">
        <v>0</v>
      </c>
      <c r="N1235" s="58"/>
      <c r="O1235" s="70"/>
      <c r="P1235" s="58"/>
      <c r="Q1235" s="58"/>
      <c r="R1235" s="58"/>
    </row>
    <row r="1236" spans="1:18" ht="12" customHeight="1">
      <c r="A1236" s="511" t="s">
        <v>20</v>
      </c>
      <c r="B1236" s="511"/>
      <c r="C1236" s="524">
        <v>61101108</v>
      </c>
      <c r="D1236" s="511" t="s">
        <v>299</v>
      </c>
      <c r="E1236" s="57" t="s">
        <v>6</v>
      </c>
      <c r="F1236" s="57" t="s">
        <v>198</v>
      </c>
      <c r="G1236" s="70">
        <f>IF(F1236="I",IFERROR(VLOOKUP(C1236,'BG 092021'!B:D,3,FALSE),0),0)</f>
        <v>0</v>
      </c>
      <c r="H1236" s="58"/>
      <c r="I1236" s="58">
        <v>0</v>
      </c>
      <c r="J1236" s="58"/>
      <c r="K1236" s="70">
        <v>0</v>
      </c>
      <c r="L1236" s="58"/>
      <c r="M1236" s="58">
        <v>0</v>
      </c>
      <c r="N1236" s="58"/>
      <c r="O1236" s="70"/>
      <c r="P1236" s="58"/>
      <c r="Q1236" s="58"/>
      <c r="R1236" s="58"/>
    </row>
    <row r="1237" spans="1:18" ht="12" customHeight="1">
      <c r="A1237" s="511" t="s">
        <v>20</v>
      </c>
      <c r="B1237" s="511" t="s">
        <v>1219</v>
      </c>
      <c r="C1237" s="524">
        <v>6110110801</v>
      </c>
      <c r="D1237" s="511" t="s">
        <v>915</v>
      </c>
      <c r="E1237" s="57" t="s">
        <v>6</v>
      </c>
      <c r="F1237" s="57" t="s">
        <v>199</v>
      </c>
      <c r="G1237" s="70">
        <f>IF(F1237="I",IFERROR(VLOOKUP(C1237,'BG 092021'!B:D,3,FALSE),0),0)</f>
        <v>973949968</v>
      </c>
      <c r="H1237" s="58"/>
      <c r="I1237" s="58">
        <f>IF(F1237="I",IFERROR(VLOOKUP(C1237,'BG 092021'!B:F,5,FALSE),0),0)</f>
        <v>141363.6</v>
      </c>
      <c r="J1237" s="58"/>
      <c r="K1237" s="70">
        <v>0</v>
      </c>
      <c r="L1237" s="58"/>
      <c r="M1237" s="58">
        <v>0</v>
      </c>
      <c r="N1237" s="58"/>
      <c r="O1237" s="70"/>
      <c r="P1237" s="58"/>
      <c r="Q1237" s="58"/>
      <c r="R1237" s="58"/>
    </row>
    <row r="1238" spans="1:18" ht="12" customHeight="1">
      <c r="A1238" s="511" t="s">
        <v>20</v>
      </c>
      <c r="B1238" s="511"/>
      <c r="C1238" s="524">
        <v>6110110802</v>
      </c>
      <c r="D1238" s="511" t="s">
        <v>916</v>
      </c>
      <c r="E1238" s="57" t="s">
        <v>6</v>
      </c>
      <c r="F1238" s="57" t="s">
        <v>199</v>
      </c>
      <c r="G1238" s="70">
        <f>IF(F1238="I",IFERROR(VLOOKUP(C1238,'BG 092021'!B:D,3,FALSE),0),0)</f>
        <v>0</v>
      </c>
      <c r="H1238" s="58"/>
      <c r="I1238" s="58">
        <f>IF(F1238="I",IFERROR(VLOOKUP(C1238,'BG 092021'!B:F,5,FALSE),0),0)</f>
        <v>0</v>
      </c>
      <c r="J1238" s="58"/>
      <c r="K1238" s="70">
        <v>0</v>
      </c>
      <c r="L1238" s="58"/>
      <c r="M1238" s="58">
        <v>0</v>
      </c>
      <c r="N1238" s="58"/>
      <c r="O1238" s="70"/>
      <c r="P1238" s="58"/>
      <c r="Q1238" s="58"/>
      <c r="R1238" s="58"/>
    </row>
    <row r="1239" spans="1:18" ht="12" customHeight="1">
      <c r="A1239" s="511" t="s">
        <v>20</v>
      </c>
      <c r="B1239" s="511"/>
      <c r="C1239" s="524">
        <v>61101109</v>
      </c>
      <c r="D1239" s="511" t="s">
        <v>541</v>
      </c>
      <c r="E1239" s="57" t="s">
        <v>147</v>
      </c>
      <c r="F1239" s="57" t="s">
        <v>198</v>
      </c>
      <c r="G1239" s="70">
        <f>IF(F1239="I",IFERROR(VLOOKUP(C1239,'BG 092021'!B:D,3,FALSE),0),0)</f>
        <v>0</v>
      </c>
      <c r="H1239" s="58"/>
      <c r="I1239" s="58">
        <v>0</v>
      </c>
      <c r="J1239" s="58"/>
      <c r="K1239" s="70">
        <v>0</v>
      </c>
      <c r="L1239" s="58"/>
      <c r="M1239" s="58">
        <v>0</v>
      </c>
      <c r="N1239" s="58"/>
      <c r="O1239" s="70"/>
      <c r="P1239" s="58"/>
      <c r="Q1239" s="58"/>
      <c r="R1239" s="58"/>
    </row>
    <row r="1240" spans="1:18" ht="12" customHeight="1">
      <c r="A1240" s="511" t="s">
        <v>20</v>
      </c>
      <c r="B1240" s="511"/>
      <c r="C1240" s="524">
        <v>6110110901</v>
      </c>
      <c r="D1240" s="511" t="s">
        <v>917</v>
      </c>
      <c r="E1240" s="57" t="s">
        <v>147</v>
      </c>
      <c r="F1240" s="57" t="s">
        <v>199</v>
      </c>
      <c r="G1240" s="70">
        <f>IF(F1240="I",IFERROR(VLOOKUP(C1240,'BG 092021'!B:D,3,FALSE),0),0)</f>
        <v>0</v>
      </c>
      <c r="H1240" s="58"/>
      <c r="I1240" s="58">
        <f>IF(F1240="I",IFERROR(VLOOKUP(C1240,'BG 092021'!B:F,5,FALSE),0),0)</f>
        <v>0</v>
      </c>
      <c r="J1240" s="58"/>
      <c r="K1240" s="70">
        <v>0</v>
      </c>
      <c r="L1240" s="58"/>
      <c r="M1240" s="58">
        <v>0</v>
      </c>
      <c r="N1240" s="58"/>
      <c r="O1240" s="70"/>
      <c r="P1240" s="58"/>
      <c r="Q1240" s="58"/>
      <c r="R1240" s="58"/>
    </row>
    <row r="1241" spans="1:18" ht="12" customHeight="1">
      <c r="A1241" s="511" t="s">
        <v>20</v>
      </c>
      <c r="B1241" s="511"/>
      <c r="C1241" s="524">
        <v>6110110902</v>
      </c>
      <c r="D1241" s="511" t="s">
        <v>918</v>
      </c>
      <c r="E1241" s="57" t="s">
        <v>147</v>
      </c>
      <c r="F1241" s="57" t="s">
        <v>199</v>
      </c>
      <c r="G1241" s="70">
        <f>IF(F1241="I",IFERROR(VLOOKUP(C1241,'BG 092021'!B:D,3,FALSE),0),0)</f>
        <v>0</v>
      </c>
      <c r="H1241" s="58"/>
      <c r="I1241" s="58">
        <f>IF(F1241="I",IFERROR(VLOOKUP(C1241,'BG 092021'!B:F,5,FALSE),0),0)</f>
        <v>0</v>
      </c>
      <c r="J1241" s="58"/>
      <c r="K1241" s="70">
        <v>0</v>
      </c>
      <c r="L1241" s="58"/>
      <c r="M1241" s="58">
        <v>0</v>
      </c>
      <c r="N1241" s="58"/>
      <c r="O1241" s="70"/>
      <c r="P1241" s="58"/>
      <c r="Q1241" s="58"/>
      <c r="R1241" s="58"/>
    </row>
    <row r="1242" spans="1:18" ht="12" customHeight="1">
      <c r="A1242" s="511" t="s">
        <v>20</v>
      </c>
      <c r="B1242" s="511"/>
      <c r="C1242" s="524">
        <v>61101110</v>
      </c>
      <c r="D1242" s="511" t="s">
        <v>542</v>
      </c>
      <c r="E1242" s="57" t="s">
        <v>6</v>
      </c>
      <c r="F1242" s="57" t="s">
        <v>198</v>
      </c>
      <c r="G1242" s="70">
        <f>IF(F1242="I",IFERROR(VLOOKUP(C1242,'BG 092021'!B:D,3,FALSE),0),0)</f>
        <v>0</v>
      </c>
      <c r="H1242" s="58"/>
      <c r="I1242" s="58">
        <v>0</v>
      </c>
      <c r="J1242" s="58"/>
      <c r="K1242" s="70">
        <v>0</v>
      </c>
      <c r="L1242" s="58"/>
      <c r="M1242" s="58">
        <v>0</v>
      </c>
      <c r="N1242" s="58"/>
      <c r="O1242" s="70"/>
      <c r="P1242" s="58"/>
      <c r="Q1242" s="58"/>
      <c r="R1242" s="58"/>
    </row>
    <row r="1243" spans="1:18" ht="12" customHeight="1">
      <c r="A1243" s="511" t="s">
        <v>20</v>
      </c>
      <c r="B1243" s="511"/>
      <c r="C1243" s="524">
        <v>6110111001</v>
      </c>
      <c r="D1243" s="511" t="s">
        <v>919</v>
      </c>
      <c r="E1243" s="57" t="s">
        <v>6</v>
      </c>
      <c r="F1243" s="57" t="s">
        <v>199</v>
      </c>
      <c r="G1243" s="70">
        <f>IF(F1243="I",IFERROR(VLOOKUP(C1243,'BG 092021'!B:D,3,FALSE),0),0)</f>
        <v>0</v>
      </c>
      <c r="H1243" s="58"/>
      <c r="I1243" s="58">
        <f>IF(F1243="I",IFERROR(VLOOKUP(C1243,'BG 092021'!B:F,5,FALSE),0),0)</f>
        <v>0</v>
      </c>
      <c r="J1243" s="58"/>
      <c r="K1243" s="70">
        <v>0</v>
      </c>
      <c r="L1243" s="58"/>
      <c r="M1243" s="58">
        <v>0</v>
      </c>
      <c r="N1243" s="58"/>
      <c r="O1243" s="70"/>
      <c r="P1243" s="58"/>
      <c r="Q1243" s="58"/>
      <c r="R1243" s="58"/>
    </row>
    <row r="1244" spans="1:18" ht="12" customHeight="1">
      <c r="A1244" s="511" t="s">
        <v>20</v>
      </c>
      <c r="B1244" s="511"/>
      <c r="C1244" s="524">
        <v>6110111002</v>
      </c>
      <c r="D1244" s="511" t="s">
        <v>920</v>
      </c>
      <c r="E1244" s="57" t="s">
        <v>6</v>
      </c>
      <c r="F1244" s="57" t="s">
        <v>199</v>
      </c>
      <c r="G1244" s="70">
        <f>IF(F1244="I",IFERROR(VLOOKUP(C1244,'BG 092021'!B:D,3,FALSE),0),0)</f>
        <v>0</v>
      </c>
      <c r="H1244" s="58"/>
      <c r="I1244" s="58">
        <f>IF(F1244="I",IFERROR(VLOOKUP(C1244,'BG 092021'!B:F,5,FALSE),0),0)</f>
        <v>0</v>
      </c>
      <c r="J1244" s="58"/>
      <c r="K1244" s="70">
        <v>0</v>
      </c>
      <c r="L1244" s="58"/>
      <c r="M1244" s="58">
        <v>0</v>
      </c>
      <c r="N1244" s="58"/>
      <c r="O1244" s="70"/>
      <c r="P1244" s="58"/>
      <c r="Q1244" s="58"/>
      <c r="R1244" s="58"/>
    </row>
    <row r="1245" spans="1:18" ht="12" customHeight="1">
      <c r="A1245" s="511" t="s">
        <v>20</v>
      </c>
      <c r="B1245" s="511"/>
      <c r="C1245" s="524">
        <v>61101111</v>
      </c>
      <c r="D1245" s="511" t="s">
        <v>544</v>
      </c>
      <c r="E1245" s="57" t="s">
        <v>147</v>
      </c>
      <c r="F1245" s="57" t="s">
        <v>198</v>
      </c>
      <c r="G1245" s="70">
        <f>IF(F1245="I",IFERROR(VLOOKUP(C1245,'BG 092021'!B:D,3,FALSE),0),0)</f>
        <v>0</v>
      </c>
      <c r="H1245" s="58"/>
      <c r="I1245" s="58">
        <v>0</v>
      </c>
      <c r="J1245" s="58"/>
      <c r="K1245" s="70">
        <v>0</v>
      </c>
      <c r="L1245" s="58"/>
      <c r="M1245" s="58">
        <v>0</v>
      </c>
      <c r="N1245" s="58"/>
      <c r="O1245" s="70"/>
      <c r="P1245" s="58"/>
      <c r="Q1245" s="58"/>
      <c r="R1245" s="58"/>
    </row>
    <row r="1246" spans="1:18" ht="12" customHeight="1">
      <c r="A1246" s="511" t="s">
        <v>20</v>
      </c>
      <c r="B1246" s="511"/>
      <c r="C1246" s="524">
        <v>6110111101</v>
      </c>
      <c r="D1246" s="511" t="s">
        <v>921</v>
      </c>
      <c r="E1246" s="57" t="s">
        <v>147</v>
      </c>
      <c r="F1246" s="57" t="s">
        <v>199</v>
      </c>
      <c r="G1246" s="70">
        <f>IF(F1246="I",IFERROR(VLOOKUP(C1246,'BG 092021'!B:D,3,FALSE),0),0)</f>
        <v>0</v>
      </c>
      <c r="H1246" s="58"/>
      <c r="I1246" s="58">
        <f>IF(F1246="I",IFERROR(VLOOKUP(C1246,'BG 092021'!B:F,5,FALSE),0),0)</f>
        <v>0</v>
      </c>
      <c r="J1246" s="58"/>
      <c r="K1246" s="70">
        <v>0</v>
      </c>
      <c r="L1246" s="58"/>
      <c r="M1246" s="58">
        <v>0</v>
      </c>
      <c r="N1246" s="58"/>
      <c r="O1246" s="70"/>
      <c r="P1246" s="58"/>
      <c r="Q1246" s="58"/>
      <c r="R1246" s="58"/>
    </row>
    <row r="1247" spans="1:18" ht="12" customHeight="1">
      <c r="A1247" s="511" t="s">
        <v>20</v>
      </c>
      <c r="B1247" s="511"/>
      <c r="C1247" s="524">
        <v>6110111102</v>
      </c>
      <c r="D1247" s="511" t="s">
        <v>544</v>
      </c>
      <c r="E1247" s="57" t="s">
        <v>147</v>
      </c>
      <c r="F1247" s="57" t="s">
        <v>199</v>
      </c>
      <c r="G1247" s="70">
        <f>IF(F1247="I",IFERROR(VLOOKUP(C1247,'BG 092021'!B:D,3,FALSE),0),0)</f>
        <v>0</v>
      </c>
      <c r="H1247" s="58"/>
      <c r="I1247" s="58">
        <f>IF(F1247="I",IFERROR(VLOOKUP(C1247,'BG 092021'!B:F,5,FALSE),0),0)</f>
        <v>0</v>
      </c>
      <c r="J1247" s="58"/>
      <c r="K1247" s="70">
        <v>0</v>
      </c>
      <c r="L1247" s="58"/>
      <c r="M1247" s="58">
        <v>0</v>
      </c>
      <c r="N1247" s="58"/>
      <c r="O1247" s="70"/>
      <c r="P1247" s="58"/>
      <c r="Q1247" s="58"/>
      <c r="R1247" s="58"/>
    </row>
    <row r="1248" spans="1:18" ht="12" customHeight="1">
      <c r="A1248" s="511" t="s">
        <v>20</v>
      </c>
      <c r="B1248" s="511"/>
      <c r="C1248" s="524">
        <v>61101112</v>
      </c>
      <c r="D1248" s="511" t="s">
        <v>545</v>
      </c>
      <c r="E1248" s="57" t="s">
        <v>6</v>
      </c>
      <c r="F1248" s="57" t="s">
        <v>198</v>
      </c>
      <c r="G1248" s="70">
        <f>IF(F1248="I",IFERROR(VLOOKUP(C1248,'BG 092021'!B:D,3,FALSE),0),0)</f>
        <v>0</v>
      </c>
      <c r="H1248" s="58"/>
      <c r="I1248" s="58">
        <v>0</v>
      </c>
      <c r="J1248" s="58"/>
      <c r="K1248" s="70">
        <v>0</v>
      </c>
      <c r="L1248" s="58"/>
      <c r="M1248" s="58">
        <v>0</v>
      </c>
      <c r="N1248" s="58"/>
      <c r="O1248" s="70"/>
      <c r="P1248" s="58"/>
      <c r="Q1248" s="58"/>
      <c r="R1248" s="58"/>
    </row>
    <row r="1249" spans="1:18" ht="12" customHeight="1">
      <c r="A1249" s="511" t="s">
        <v>20</v>
      </c>
      <c r="B1249" s="511"/>
      <c r="C1249" s="524">
        <v>6110111201</v>
      </c>
      <c r="D1249" s="511" t="s">
        <v>922</v>
      </c>
      <c r="E1249" s="57" t="s">
        <v>6</v>
      </c>
      <c r="F1249" s="57" t="s">
        <v>199</v>
      </c>
      <c r="G1249" s="70">
        <f>IF(F1249="I",IFERROR(VLOOKUP(C1249,'BG 092021'!B:D,3,FALSE),0),0)</f>
        <v>0</v>
      </c>
      <c r="H1249" s="58"/>
      <c r="I1249" s="58">
        <f>IF(F1249="I",IFERROR(VLOOKUP(C1249,'BG 092021'!B:F,5,FALSE),0),0)</f>
        <v>0</v>
      </c>
      <c r="J1249" s="58"/>
      <c r="K1249" s="70">
        <v>0</v>
      </c>
      <c r="L1249" s="58"/>
      <c r="M1249" s="58">
        <v>0</v>
      </c>
      <c r="N1249" s="58"/>
      <c r="O1249" s="70"/>
      <c r="P1249" s="58"/>
      <c r="Q1249" s="58"/>
      <c r="R1249" s="58"/>
    </row>
    <row r="1250" spans="1:18" ht="12" customHeight="1">
      <c r="A1250" s="511" t="s">
        <v>20</v>
      </c>
      <c r="B1250" s="511"/>
      <c r="C1250" s="524">
        <v>6110111202</v>
      </c>
      <c r="D1250" s="511" t="s">
        <v>923</v>
      </c>
      <c r="E1250" s="57" t="s">
        <v>6</v>
      </c>
      <c r="F1250" s="57" t="s">
        <v>199</v>
      </c>
      <c r="G1250" s="70">
        <f>IF(F1250="I",IFERROR(VLOOKUP(C1250,'BG 092021'!B:D,3,FALSE),0),0)</f>
        <v>0</v>
      </c>
      <c r="H1250" s="58"/>
      <c r="I1250" s="58">
        <f>IF(F1250="I",IFERROR(VLOOKUP(C1250,'BG 092021'!B:F,5,FALSE),0),0)</f>
        <v>0</v>
      </c>
      <c r="J1250" s="58"/>
      <c r="K1250" s="70">
        <v>0</v>
      </c>
      <c r="L1250" s="58"/>
      <c r="M1250" s="58">
        <v>0</v>
      </c>
      <c r="N1250" s="58"/>
      <c r="O1250" s="70"/>
      <c r="P1250" s="58"/>
      <c r="Q1250" s="58"/>
      <c r="R1250" s="58"/>
    </row>
    <row r="1251" spans="1:18" ht="12" customHeight="1">
      <c r="A1251" s="511" t="s">
        <v>20</v>
      </c>
      <c r="B1251" s="511"/>
      <c r="C1251" s="524">
        <v>61101113</v>
      </c>
      <c r="D1251" s="511" t="s">
        <v>817</v>
      </c>
      <c r="E1251" s="57" t="s">
        <v>147</v>
      </c>
      <c r="F1251" s="57" t="s">
        <v>198</v>
      </c>
      <c r="G1251" s="70">
        <f>IF(F1251="I",IFERROR(VLOOKUP(C1251,'BG 092021'!B:D,3,FALSE),0),0)</f>
        <v>0</v>
      </c>
      <c r="H1251" s="58"/>
      <c r="I1251" s="58">
        <v>0</v>
      </c>
      <c r="J1251" s="58"/>
      <c r="K1251" s="70">
        <v>0</v>
      </c>
      <c r="L1251" s="58"/>
      <c r="M1251" s="58">
        <v>0</v>
      </c>
      <c r="N1251" s="58"/>
      <c r="O1251" s="70"/>
      <c r="P1251" s="58"/>
      <c r="Q1251" s="58"/>
      <c r="R1251" s="58"/>
    </row>
    <row r="1252" spans="1:18" ht="12" customHeight="1">
      <c r="A1252" s="511" t="s">
        <v>20</v>
      </c>
      <c r="B1252" s="511" t="s">
        <v>1219</v>
      </c>
      <c r="C1252" s="524">
        <v>6110111301</v>
      </c>
      <c r="D1252" s="511" t="s">
        <v>924</v>
      </c>
      <c r="E1252" s="57" t="s">
        <v>147</v>
      </c>
      <c r="F1252" s="57" t="s">
        <v>199</v>
      </c>
      <c r="G1252" s="70">
        <f>IF(F1252="I",IFERROR(VLOOKUP(C1252,'BG 092021'!B:D,3,FALSE),0),0)</f>
        <v>224620821278</v>
      </c>
      <c r="H1252" s="58"/>
      <c r="I1252" s="58">
        <f>IF(F1252="I",IFERROR(VLOOKUP(C1252,'BG 092021'!B:F,5,FALSE),0),0)</f>
        <v>35363327.129999995</v>
      </c>
      <c r="J1252" s="58"/>
      <c r="K1252" s="70">
        <v>0</v>
      </c>
      <c r="L1252" s="58"/>
      <c r="M1252" s="58">
        <v>0</v>
      </c>
      <c r="N1252" s="58"/>
      <c r="O1252" s="70"/>
      <c r="P1252" s="58"/>
      <c r="Q1252" s="58"/>
      <c r="R1252" s="58"/>
    </row>
    <row r="1253" spans="1:18" ht="12" customHeight="1">
      <c r="A1253" s="511" t="s">
        <v>20</v>
      </c>
      <c r="B1253" s="511"/>
      <c r="C1253" s="524">
        <v>6110111302</v>
      </c>
      <c r="D1253" s="511" t="s">
        <v>925</v>
      </c>
      <c r="E1253" s="57" t="s">
        <v>147</v>
      </c>
      <c r="F1253" s="57" t="s">
        <v>199</v>
      </c>
      <c r="G1253" s="70">
        <f>IF(F1253="I",IFERROR(VLOOKUP(C1253,'BG 092021'!B:D,3,FALSE),0),0)</f>
        <v>0</v>
      </c>
      <c r="H1253" s="58"/>
      <c r="I1253" s="58">
        <f>IF(F1253="I",IFERROR(VLOOKUP(C1253,'BG 092021'!B:F,5,FALSE),0),0)</f>
        <v>0</v>
      </c>
      <c r="J1253" s="58"/>
      <c r="K1253" s="70">
        <v>0</v>
      </c>
      <c r="L1253" s="58"/>
      <c r="M1253" s="58">
        <v>0</v>
      </c>
      <c r="N1253" s="58"/>
      <c r="O1253" s="70"/>
      <c r="P1253" s="58"/>
      <c r="Q1253" s="58"/>
      <c r="R1253" s="58"/>
    </row>
    <row r="1254" spans="1:18" ht="12" customHeight="1">
      <c r="A1254" s="511" t="s">
        <v>20</v>
      </c>
      <c r="B1254" s="511"/>
      <c r="C1254" s="524">
        <v>61101114</v>
      </c>
      <c r="D1254" s="511" t="s">
        <v>818</v>
      </c>
      <c r="E1254" s="57" t="s">
        <v>6</v>
      </c>
      <c r="F1254" s="57" t="s">
        <v>198</v>
      </c>
      <c r="G1254" s="70">
        <f>IF(F1254="I",IFERROR(VLOOKUP(C1254,'BG 092021'!B:D,3,FALSE),0),0)</f>
        <v>0</v>
      </c>
      <c r="H1254" s="58"/>
      <c r="I1254" s="58">
        <v>0</v>
      </c>
      <c r="J1254" s="58"/>
      <c r="K1254" s="70">
        <v>0</v>
      </c>
      <c r="L1254" s="58"/>
      <c r="M1254" s="58">
        <v>0</v>
      </c>
      <c r="N1254" s="58"/>
      <c r="O1254" s="70"/>
      <c r="P1254" s="58"/>
      <c r="Q1254" s="58"/>
      <c r="R1254" s="58"/>
    </row>
    <row r="1255" spans="1:18" ht="12" customHeight="1">
      <c r="A1255" s="511" t="s">
        <v>20</v>
      </c>
      <c r="B1255" s="511"/>
      <c r="C1255" s="524">
        <v>6110111401</v>
      </c>
      <c r="D1255" s="511" t="s">
        <v>926</v>
      </c>
      <c r="E1255" s="57" t="s">
        <v>6</v>
      </c>
      <c r="F1255" s="57" t="s">
        <v>199</v>
      </c>
      <c r="G1255" s="70">
        <f>IF(F1255="I",IFERROR(VLOOKUP(C1255,'BG 092021'!B:D,3,FALSE),0),0)</f>
        <v>0</v>
      </c>
      <c r="H1255" s="58"/>
      <c r="I1255" s="58">
        <f>IF(F1255="I",IFERROR(VLOOKUP(C1255,'BG 092021'!B:F,5,FALSE),0),0)</f>
        <v>0</v>
      </c>
      <c r="J1255" s="58"/>
      <c r="K1255" s="70">
        <v>0</v>
      </c>
      <c r="L1255" s="58"/>
      <c r="M1255" s="58">
        <v>0</v>
      </c>
      <c r="N1255" s="58"/>
      <c r="O1255" s="70"/>
      <c r="P1255" s="58"/>
      <c r="Q1255" s="58"/>
      <c r="R1255" s="58"/>
    </row>
    <row r="1256" spans="1:18" ht="12" customHeight="1">
      <c r="A1256" s="511" t="s">
        <v>20</v>
      </c>
      <c r="B1256" s="511"/>
      <c r="C1256" s="524">
        <v>6110111402</v>
      </c>
      <c r="D1256" s="511" t="s">
        <v>927</v>
      </c>
      <c r="E1256" s="57" t="s">
        <v>6</v>
      </c>
      <c r="F1256" s="57" t="s">
        <v>199</v>
      </c>
      <c r="G1256" s="70">
        <f>IF(F1256="I",IFERROR(VLOOKUP(C1256,'BG 092021'!B:D,3,FALSE),0),0)</f>
        <v>0</v>
      </c>
      <c r="H1256" s="58"/>
      <c r="I1256" s="58">
        <f>IF(F1256="I",IFERROR(VLOOKUP(C1256,'BG 092021'!B:F,5,FALSE),0),0)</f>
        <v>0</v>
      </c>
      <c r="J1256" s="58"/>
      <c r="K1256" s="70">
        <v>0</v>
      </c>
      <c r="L1256" s="58"/>
      <c r="M1256" s="58">
        <v>0</v>
      </c>
      <c r="N1256" s="58"/>
      <c r="O1256" s="70"/>
      <c r="P1256" s="58"/>
      <c r="Q1256" s="58"/>
      <c r="R1256" s="58"/>
    </row>
    <row r="1257" spans="1:18" ht="12" customHeight="1">
      <c r="A1257" s="511" t="s">
        <v>20</v>
      </c>
      <c r="B1257" s="511"/>
      <c r="C1257" s="524">
        <v>61101115</v>
      </c>
      <c r="D1257" s="511" t="s">
        <v>819</v>
      </c>
      <c r="E1257" s="57" t="s">
        <v>147</v>
      </c>
      <c r="F1257" s="57" t="s">
        <v>198</v>
      </c>
      <c r="G1257" s="70">
        <f>IF(F1257="I",IFERROR(VLOOKUP(C1257,'BG 092021'!B:D,3,FALSE),0),0)</f>
        <v>0</v>
      </c>
      <c r="H1257" s="58"/>
      <c r="I1257" s="58">
        <v>0</v>
      </c>
      <c r="J1257" s="58"/>
      <c r="K1257" s="70">
        <v>0</v>
      </c>
      <c r="L1257" s="58"/>
      <c r="M1257" s="58">
        <v>0</v>
      </c>
      <c r="N1257" s="58"/>
      <c r="O1257" s="70"/>
      <c r="P1257" s="58"/>
      <c r="Q1257" s="58"/>
      <c r="R1257" s="58"/>
    </row>
    <row r="1258" spans="1:18" ht="12" customHeight="1">
      <c r="A1258" s="511" t="s">
        <v>20</v>
      </c>
      <c r="B1258" s="511"/>
      <c r="C1258" s="524">
        <v>6110111501</v>
      </c>
      <c r="D1258" s="511" t="s">
        <v>928</v>
      </c>
      <c r="E1258" s="57" t="s">
        <v>147</v>
      </c>
      <c r="F1258" s="57" t="s">
        <v>199</v>
      </c>
      <c r="G1258" s="70">
        <f>IF(F1258="I",IFERROR(VLOOKUP(C1258,'BG 092021'!B:D,3,FALSE),0),0)</f>
        <v>0</v>
      </c>
      <c r="H1258" s="58"/>
      <c r="I1258" s="58">
        <f>IF(F1258="I",IFERROR(VLOOKUP(C1258,'BG 092021'!B:F,5,FALSE),0),0)</f>
        <v>0</v>
      </c>
      <c r="J1258" s="58"/>
      <c r="K1258" s="70">
        <v>0</v>
      </c>
      <c r="L1258" s="58"/>
      <c r="M1258" s="58">
        <v>0</v>
      </c>
      <c r="N1258" s="58"/>
      <c r="O1258" s="70"/>
      <c r="P1258" s="58"/>
      <c r="Q1258" s="58"/>
      <c r="R1258" s="58"/>
    </row>
    <row r="1259" spans="1:18" ht="12" customHeight="1">
      <c r="A1259" s="511" t="s">
        <v>20</v>
      </c>
      <c r="B1259" s="511"/>
      <c r="C1259" s="524">
        <v>6110111502</v>
      </c>
      <c r="D1259" s="511" t="s">
        <v>929</v>
      </c>
      <c r="E1259" s="57" t="s">
        <v>147</v>
      </c>
      <c r="F1259" s="57" t="s">
        <v>199</v>
      </c>
      <c r="G1259" s="70">
        <f>IF(F1259="I",IFERROR(VLOOKUP(C1259,'BG 092021'!B:D,3,FALSE),0),0)</f>
        <v>0</v>
      </c>
      <c r="H1259" s="58"/>
      <c r="I1259" s="58">
        <f>IF(F1259="I",IFERROR(VLOOKUP(C1259,'BG 092021'!B:F,5,FALSE),0),0)</f>
        <v>0</v>
      </c>
      <c r="J1259" s="58"/>
      <c r="K1259" s="70">
        <v>0</v>
      </c>
      <c r="L1259" s="58"/>
      <c r="M1259" s="58">
        <v>0</v>
      </c>
      <c r="N1259" s="58"/>
      <c r="O1259" s="70"/>
      <c r="P1259" s="58"/>
      <c r="Q1259" s="58"/>
      <c r="R1259" s="58"/>
    </row>
    <row r="1260" spans="1:18" ht="12" customHeight="1">
      <c r="A1260" s="511" t="s">
        <v>20</v>
      </c>
      <c r="B1260" s="511"/>
      <c r="C1260" s="524">
        <v>61101116</v>
      </c>
      <c r="D1260" s="511" t="s">
        <v>820</v>
      </c>
      <c r="E1260" s="57" t="s">
        <v>6</v>
      </c>
      <c r="F1260" s="57" t="s">
        <v>198</v>
      </c>
      <c r="G1260" s="70">
        <f>IF(F1260="I",IFERROR(VLOOKUP(C1260,'BG 092021'!B:D,3,FALSE),0),0)</f>
        <v>0</v>
      </c>
      <c r="H1260" s="58"/>
      <c r="I1260" s="58">
        <v>0</v>
      </c>
      <c r="J1260" s="58"/>
      <c r="K1260" s="70">
        <v>0</v>
      </c>
      <c r="L1260" s="58"/>
      <c r="M1260" s="58">
        <v>0</v>
      </c>
      <c r="N1260" s="58"/>
      <c r="O1260" s="70"/>
      <c r="P1260" s="58"/>
      <c r="Q1260" s="58"/>
      <c r="R1260" s="58"/>
    </row>
    <row r="1261" spans="1:18" ht="12" customHeight="1">
      <c r="A1261" s="511" t="s">
        <v>20</v>
      </c>
      <c r="B1261" s="511"/>
      <c r="C1261" s="524">
        <v>6110111601</v>
      </c>
      <c r="D1261" s="511" t="s">
        <v>930</v>
      </c>
      <c r="E1261" s="57" t="s">
        <v>6</v>
      </c>
      <c r="F1261" s="57" t="s">
        <v>199</v>
      </c>
      <c r="G1261" s="70">
        <f>IF(F1261="I",IFERROR(VLOOKUP(C1261,'BG 092021'!B:D,3,FALSE),0),0)</f>
        <v>0</v>
      </c>
      <c r="H1261" s="58"/>
      <c r="I1261" s="58">
        <f>IF(F1261="I",IFERROR(VLOOKUP(C1261,'BG 092021'!B:F,5,FALSE),0),0)</f>
        <v>0</v>
      </c>
      <c r="J1261" s="58"/>
      <c r="K1261" s="70">
        <v>0</v>
      </c>
      <c r="L1261" s="58"/>
      <c r="M1261" s="58">
        <v>0</v>
      </c>
      <c r="N1261" s="58"/>
      <c r="O1261" s="70"/>
      <c r="P1261" s="58"/>
      <c r="Q1261" s="58"/>
      <c r="R1261" s="58"/>
    </row>
    <row r="1262" spans="1:18" ht="12" customHeight="1">
      <c r="A1262" s="511" t="s">
        <v>20</v>
      </c>
      <c r="B1262" s="511"/>
      <c r="C1262" s="524">
        <v>6110111602</v>
      </c>
      <c r="D1262" s="511" t="s">
        <v>931</v>
      </c>
      <c r="E1262" s="57" t="s">
        <v>6</v>
      </c>
      <c r="F1262" s="57" t="s">
        <v>199</v>
      </c>
      <c r="G1262" s="70">
        <f>IF(F1262="I",IFERROR(VLOOKUP(C1262,'BG 092021'!B:D,3,FALSE),0),0)</f>
        <v>0</v>
      </c>
      <c r="H1262" s="58"/>
      <c r="I1262" s="58">
        <f>IF(F1262="I",IFERROR(VLOOKUP(C1262,'BG 092021'!B:F,5,FALSE),0),0)</f>
        <v>0</v>
      </c>
      <c r="J1262" s="58"/>
      <c r="K1262" s="70">
        <v>0</v>
      </c>
      <c r="L1262" s="58"/>
      <c r="M1262" s="58">
        <v>0</v>
      </c>
      <c r="N1262" s="58"/>
      <c r="O1262" s="70"/>
      <c r="P1262" s="58"/>
      <c r="Q1262" s="58"/>
      <c r="R1262" s="58"/>
    </row>
    <row r="1263" spans="1:18" ht="12" customHeight="1">
      <c r="A1263" s="511" t="s">
        <v>20</v>
      </c>
      <c r="B1263" s="511"/>
      <c r="C1263" s="524">
        <v>61101117</v>
      </c>
      <c r="D1263" s="511" t="s">
        <v>329</v>
      </c>
      <c r="E1263" s="57" t="s">
        <v>147</v>
      </c>
      <c r="F1263" s="57" t="s">
        <v>198</v>
      </c>
      <c r="G1263" s="70">
        <f>IF(F1263="I",IFERROR(VLOOKUP(C1263,'BG 092021'!B:D,3,FALSE),0),0)</f>
        <v>0</v>
      </c>
      <c r="H1263" s="58"/>
      <c r="I1263" s="58">
        <v>0</v>
      </c>
      <c r="J1263" s="58"/>
      <c r="K1263" s="70">
        <v>0</v>
      </c>
      <c r="L1263" s="58"/>
      <c r="M1263" s="58">
        <v>0</v>
      </c>
      <c r="N1263" s="58"/>
      <c r="O1263" s="70"/>
      <c r="P1263" s="58"/>
      <c r="Q1263" s="58"/>
      <c r="R1263" s="58"/>
    </row>
    <row r="1264" spans="1:18" ht="12" customHeight="1">
      <c r="A1264" s="511" t="s">
        <v>20</v>
      </c>
      <c r="B1264" s="511" t="s">
        <v>1219</v>
      </c>
      <c r="C1264" s="524">
        <v>6110111701</v>
      </c>
      <c r="D1264" s="511" t="s">
        <v>932</v>
      </c>
      <c r="E1264" s="57" t="s">
        <v>147</v>
      </c>
      <c r="F1264" s="57" t="s">
        <v>199</v>
      </c>
      <c r="G1264" s="70">
        <f>IF(F1264="I",IFERROR(VLOOKUP(C1264,'BG 092021'!B:D,3,FALSE),0),0)</f>
        <v>0</v>
      </c>
      <c r="H1264" s="58"/>
      <c r="I1264" s="58">
        <f>IF(F1264="I",IFERROR(VLOOKUP(C1264,'BG 092021'!B:F,5,FALSE),0),0)</f>
        <v>0</v>
      </c>
      <c r="J1264" s="58"/>
      <c r="K1264" s="70">
        <v>0</v>
      </c>
      <c r="L1264" s="58"/>
      <c r="M1264" s="58">
        <v>0</v>
      </c>
      <c r="N1264" s="58"/>
      <c r="O1264" s="70"/>
      <c r="P1264" s="58"/>
      <c r="Q1264" s="58"/>
      <c r="R1264" s="58"/>
    </row>
    <row r="1265" spans="1:18" ht="12" customHeight="1">
      <c r="A1265" s="511" t="s">
        <v>20</v>
      </c>
      <c r="B1265" s="511" t="s">
        <v>1219</v>
      </c>
      <c r="C1265" s="524">
        <v>6110111702</v>
      </c>
      <c r="D1265" s="511" t="s">
        <v>933</v>
      </c>
      <c r="E1265" s="57" t="s">
        <v>147</v>
      </c>
      <c r="F1265" s="57" t="s">
        <v>199</v>
      </c>
      <c r="G1265" s="70">
        <f>IF(F1265="I",IFERROR(VLOOKUP(C1265,'BG 092021'!B:D,3,FALSE),0),0)</f>
        <v>0</v>
      </c>
      <c r="H1265" s="58"/>
      <c r="I1265" s="58">
        <f>IF(F1265="I",IFERROR(VLOOKUP(C1265,'BG 092021'!B:F,5,FALSE),0),0)</f>
        <v>0</v>
      </c>
      <c r="J1265" s="58"/>
      <c r="K1265" s="70">
        <v>0</v>
      </c>
      <c r="L1265" s="58"/>
      <c r="M1265" s="58">
        <v>0</v>
      </c>
      <c r="N1265" s="58"/>
      <c r="O1265" s="70"/>
      <c r="P1265" s="58"/>
      <c r="Q1265" s="58"/>
      <c r="R1265" s="58"/>
    </row>
    <row r="1266" spans="1:18" ht="12" customHeight="1">
      <c r="A1266" s="511" t="s">
        <v>20</v>
      </c>
      <c r="B1266" s="511"/>
      <c r="C1266" s="524">
        <v>61101118</v>
      </c>
      <c r="D1266" s="511" t="s">
        <v>330</v>
      </c>
      <c r="E1266" s="57" t="s">
        <v>6</v>
      </c>
      <c r="F1266" s="57" t="s">
        <v>198</v>
      </c>
      <c r="G1266" s="70">
        <f>IF(F1266="I",IFERROR(VLOOKUP(C1266,'BG 092021'!B:D,3,FALSE),0),0)</f>
        <v>0</v>
      </c>
      <c r="H1266" s="58"/>
      <c r="I1266" s="58">
        <v>0</v>
      </c>
      <c r="J1266" s="58"/>
      <c r="K1266" s="70">
        <v>0</v>
      </c>
      <c r="L1266" s="58"/>
      <c r="M1266" s="58">
        <v>0</v>
      </c>
      <c r="N1266" s="58"/>
      <c r="O1266" s="70"/>
      <c r="P1266" s="58"/>
      <c r="Q1266" s="58"/>
      <c r="R1266" s="58"/>
    </row>
    <row r="1267" spans="1:18" ht="12" customHeight="1">
      <c r="A1267" s="511" t="s">
        <v>20</v>
      </c>
      <c r="B1267" s="511" t="s">
        <v>1219</v>
      </c>
      <c r="C1267" s="524">
        <v>6110111801</v>
      </c>
      <c r="D1267" s="511" t="s">
        <v>934</v>
      </c>
      <c r="E1267" s="57" t="s">
        <v>6</v>
      </c>
      <c r="F1267" s="57" t="s">
        <v>199</v>
      </c>
      <c r="G1267" s="70">
        <f>IF(F1267="I",IFERROR(VLOOKUP(C1267,'BG 092021'!B:D,3,FALSE),0),0)</f>
        <v>1952754250</v>
      </c>
      <c r="H1267" s="58"/>
      <c r="I1267" s="58">
        <f>IF(F1267="I",IFERROR(VLOOKUP(C1267,'BG 092021'!B:F,5,FALSE),0),0)</f>
        <v>315000</v>
      </c>
      <c r="J1267" s="58"/>
      <c r="K1267" s="70">
        <v>0</v>
      </c>
      <c r="L1267" s="58"/>
      <c r="M1267" s="58">
        <v>0</v>
      </c>
      <c r="N1267" s="58"/>
      <c r="O1267" s="70"/>
      <c r="P1267" s="58"/>
      <c r="Q1267" s="58"/>
      <c r="R1267" s="58"/>
    </row>
    <row r="1268" spans="1:18" ht="12" customHeight="1">
      <c r="A1268" s="511" t="s">
        <v>20</v>
      </c>
      <c r="B1268" s="511"/>
      <c r="C1268" s="524">
        <v>6110111802</v>
      </c>
      <c r="D1268" s="511" t="s">
        <v>935</v>
      </c>
      <c r="E1268" s="57" t="s">
        <v>6</v>
      </c>
      <c r="F1268" s="57" t="s">
        <v>199</v>
      </c>
      <c r="G1268" s="70">
        <f>IF(F1268="I",IFERROR(VLOOKUP(C1268,'BG 092021'!B:D,3,FALSE),0),0)</f>
        <v>0</v>
      </c>
      <c r="H1268" s="58"/>
      <c r="I1268" s="58">
        <f>IF(F1268="I",IFERROR(VLOOKUP(C1268,'BG 092021'!B:F,5,FALSE),0),0)</f>
        <v>0</v>
      </c>
      <c r="J1268" s="58"/>
      <c r="K1268" s="70">
        <v>0</v>
      </c>
      <c r="L1268" s="58"/>
      <c r="M1268" s="58">
        <v>0</v>
      </c>
      <c r="N1268" s="58"/>
      <c r="O1268" s="70"/>
      <c r="P1268" s="58"/>
      <c r="Q1268" s="58"/>
      <c r="R1268" s="58"/>
    </row>
    <row r="1269" spans="1:18" ht="12" customHeight="1">
      <c r="A1269" s="511" t="s">
        <v>20</v>
      </c>
      <c r="B1269" s="511"/>
      <c r="C1269" s="524">
        <v>61101119</v>
      </c>
      <c r="D1269" s="511" t="s">
        <v>821</v>
      </c>
      <c r="E1269" s="57" t="s">
        <v>147</v>
      </c>
      <c r="F1269" s="57" t="s">
        <v>198</v>
      </c>
      <c r="G1269" s="70">
        <f>IF(F1269="I",IFERROR(VLOOKUP(C1269,'BG 092021'!B:D,3,FALSE),0),0)</f>
        <v>0</v>
      </c>
      <c r="H1269" s="58"/>
      <c r="I1269" s="58">
        <v>0</v>
      </c>
      <c r="J1269" s="58"/>
      <c r="K1269" s="70">
        <v>0</v>
      </c>
      <c r="L1269" s="58"/>
      <c r="M1269" s="58">
        <v>0</v>
      </c>
      <c r="N1269" s="58"/>
      <c r="O1269" s="70"/>
      <c r="P1269" s="58"/>
      <c r="Q1269" s="58"/>
      <c r="R1269" s="58"/>
    </row>
    <row r="1270" spans="1:18" ht="12" customHeight="1">
      <c r="A1270" s="511" t="s">
        <v>20</v>
      </c>
      <c r="B1270" s="511"/>
      <c r="C1270" s="524">
        <v>6110111901</v>
      </c>
      <c r="D1270" s="511" t="s">
        <v>936</v>
      </c>
      <c r="E1270" s="57" t="s">
        <v>147</v>
      </c>
      <c r="F1270" s="57" t="s">
        <v>199</v>
      </c>
      <c r="G1270" s="70">
        <f>IF(F1270="I",IFERROR(VLOOKUP(C1270,'BG 092021'!B:D,3,FALSE),0),0)</f>
        <v>0</v>
      </c>
      <c r="H1270" s="58"/>
      <c r="I1270" s="58">
        <f>IF(F1270="I",IFERROR(VLOOKUP(C1270,'BG 092021'!B:F,5,FALSE),0),0)</f>
        <v>0</v>
      </c>
      <c r="J1270" s="58"/>
      <c r="K1270" s="70">
        <v>0</v>
      </c>
      <c r="L1270" s="58"/>
      <c r="M1270" s="58">
        <v>0</v>
      </c>
      <c r="N1270" s="58"/>
      <c r="O1270" s="70"/>
      <c r="P1270" s="58"/>
      <c r="Q1270" s="58"/>
      <c r="R1270" s="58"/>
    </row>
    <row r="1271" spans="1:18" ht="12" customHeight="1">
      <c r="A1271" s="511" t="s">
        <v>20</v>
      </c>
      <c r="B1271" s="511"/>
      <c r="C1271" s="524">
        <v>6110111902</v>
      </c>
      <c r="D1271" s="511" t="s">
        <v>937</v>
      </c>
      <c r="E1271" s="57" t="s">
        <v>147</v>
      </c>
      <c r="F1271" s="57" t="s">
        <v>199</v>
      </c>
      <c r="G1271" s="70">
        <f>IF(F1271="I",IFERROR(VLOOKUP(C1271,'BG 092021'!B:D,3,FALSE),0),0)</f>
        <v>0</v>
      </c>
      <c r="H1271" s="58"/>
      <c r="I1271" s="58">
        <f>IF(F1271="I",IFERROR(VLOOKUP(C1271,'BG 092021'!B:F,5,FALSE),0),0)</f>
        <v>0</v>
      </c>
      <c r="J1271" s="58"/>
      <c r="K1271" s="70">
        <v>0</v>
      </c>
      <c r="L1271" s="58"/>
      <c r="M1271" s="58">
        <v>0</v>
      </c>
      <c r="N1271" s="58"/>
      <c r="O1271" s="70"/>
      <c r="P1271" s="58"/>
      <c r="Q1271" s="58"/>
      <c r="R1271" s="58"/>
    </row>
    <row r="1272" spans="1:18" ht="12" customHeight="1">
      <c r="A1272" s="511" t="s">
        <v>20</v>
      </c>
      <c r="B1272" s="511"/>
      <c r="C1272" s="524">
        <v>61101120</v>
      </c>
      <c r="D1272" s="511" t="s">
        <v>822</v>
      </c>
      <c r="E1272" s="57" t="s">
        <v>6</v>
      </c>
      <c r="F1272" s="57" t="s">
        <v>198</v>
      </c>
      <c r="G1272" s="70">
        <f>IF(F1272="I",IFERROR(VLOOKUP(C1272,'BG 092021'!B:D,3,FALSE),0),0)</f>
        <v>0</v>
      </c>
      <c r="H1272" s="58"/>
      <c r="I1272" s="58">
        <v>0</v>
      </c>
      <c r="J1272" s="58"/>
      <c r="K1272" s="70">
        <v>0</v>
      </c>
      <c r="L1272" s="58"/>
      <c r="M1272" s="58">
        <v>0</v>
      </c>
      <c r="N1272" s="58"/>
      <c r="O1272" s="70"/>
      <c r="P1272" s="58"/>
      <c r="Q1272" s="58"/>
      <c r="R1272" s="58"/>
    </row>
    <row r="1273" spans="1:18" ht="12" customHeight="1">
      <c r="A1273" s="511" t="s">
        <v>20</v>
      </c>
      <c r="B1273" s="511"/>
      <c r="C1273" s="524">
        <v>6110112001</v>
      </c>
      <c r="D1273" s="511" t="s">
        <v>938</v>
      </c>
      <c r="E1273" s="57" t="s">
        <v>6</v>
      </c>
      <c r="F1273" s="57" t="s">
        <v>199</v>
      </c>
      <c r="G1273" s="70">
        <f>IF(F1273="I",IFERROR(VLOOKUP(C1273,'BG 092021'!B:D,3,FALSE),0),0)</f>
        <v>0</v>
      </c>
      <c r="H1273" s="58"/>
      <c r="I1273" s="58">
        <f>IF(F1273="I",IFERROR(VLOOKUP(C1273,'BG 092021'!B:F,5,FALSE),0),0)</f>
        <v>0</v>
      </c>
      <c r="J1273" s="58"/>
      <c r="K1273" s="70">
        <v>0</v>
      </c>
      <c r="L1273" s="58"/>
      <c r="M1273" s="58">
        <v>0</v>
      </c>
      <c r="N1273" s="58"/>
      <c r="O1273" s="70"/>
      <c r="P1273" s="58"/>
      <c r="Q1273" s="58"/>
      <c r="R1273" s="58"/>
    </row>
    <row r="1274" spans="1:18" ht="12" customHeight="1">
      <c r="A1274" s="511" t="s">
        <v>20</v>
      </c>
      <c r="B1274" s="511"/>
      <c r="C1274" s="524">
        <v>6110112002</v>
      </c>
      <c r="D1274" s="511" t="s">
        <v>938</v>
      </c>
      <c r="E1274" s="57" t="s">
        <v>6</v>
      </c>
      <c r="F1274" s="57" t="s">
        <v>199</v>
      </c>
      <c r="G1274" s="70">
        <f>IF(F1274="I",IFERROR(VLOOKUP(C1274,'BG 092021'!B:D,3,FALSE),0),0)</f>
        <v>0</v>
      </c>
      <c r="H1274" s="58"/>
      <c r="I1274" s="58">
        <f>IF(F1274="I",IFERROR(VLOOKUP(C1274,'BG 092021'!B:F,5,FALSE),0),0)</f>
        <v>0</v>
      </c>
      <c r="J1274" s="58"/>
      <c r="K1274" s="70">
        <v>0</v>
      </c>
      <c r="L1274" s="58"/>
      <c r="M1274" s="58">
        <v>0</v>
      </c>
      <c r="N1274" s="58"/>
      <c r="O1274" s="70"/>
      <c r="P1274" s="58"/>
      <c r="Q1274" s="58"/>
      <c r="R1274" s="58"/>
    </row>
    <row r="1275" spans="1:18" ht="12" customHeight="1">
      <c r="A1275" s="511" t="s">
        <v>20</v>
      </c>
      <c r="B1275" s="511"/>
      <c r="C1275" s="524">
        <v>61101121</v>
      </c>
      <c r="D1275" s="511" t="s">
        <v>676</v>
      </c>
      <c r="E1275" s="57" t="s">
        <v>147</v>
      </c>
      <c r="F1275" s="57" t="s">
        <v>198</v>
      </c>
      <c r="G1275" s="70">
        <f>IF(F1275="I",IFERROR(VLOOKUP(C1275,'BG 092021'!B:D,3,FALSE),0),0)</f>
        <v>0</v>
      </c>
      <c r="H1275" s="58"/>
      <c r="I1275" s="58">
        <v>0</v>
      </c>
      <c r="J1275" s="58"/>
      <c r="K1275" s="70">
        <v>0</v>
      </c>
      <c r="L1275" s="58"/>
      <c r="M1275" s="58">
        <v>0</v>
      </c>
      <c r="N1275" s="58"/>
      <c r="O1275" s="70"/>
      <c r="P1275" s="58"/>
      <c r="Q1275" s="58"/>
      <c r="R1275" s="58"/>
    </row>
    <row r="1276" spans="1:18" ht="12" customHeight="1">
      <c r="A1276" s="511" t="s">
        <v>20</v>
      </c>
      <c r="B1276" s="511"/>
      <c r="C1276" s="524">
        <v>6110112101</v>
      </c>
      <c r="D1276" s="511" t="s">
        <v>939</v>
      </c>
      <c r="E1276" s="57" t="s">
        <v>147</v>
      </c>
      <c r="F1276" s="57" t="s">
        <v>199</v>
      </c>
      <c r="G1276" s="70">
        <f>IF(F1276="I",IFERROR(VLOOKUP(C1276,'BG 092021'!B:D,3,FALSE),0),0)</f>
        <v>0</v>
      </c>
      <c r="H1276" s="58"/>
      <c r="I1276" s="58">
        <f>IF(F1276="I",IFERROR(VLOOKUP(C1276,'BG 092021'!B:F,5,FALSE),0),0)</f>
        <v>0</v>
      </c>
      <c r="J1276" s="58"/>
      <c r="K1276" s="70">
        <v>0</v>
      </c>
      <c r="L1276" s="58"/>
      <c r="M1276" s="58">
        <v>0</v>
      </c>
      <c r="N1276" s="58"/>
      <c r="O1276" s="70"/>
      <c r="P1276" s="58"/>
      <c r="Q1276" s="58"/>
      <c r="R1276" s="58"/>
    </row>
    <row r="1277" spans="1:18" ht="12" customHeight="1">
      <c r="A1277" s="511" t="s">
        <v>20</v>
      </c>
      <c r="B1277" s="511"/>
      <c r="C1277" s="524">
        <v>6110112102</v>
      </c>
      <c r="D1277" s="511" t="s">
        <v>940</v>
      </c>
      <c r="E1277" s="57" t="s">
        <v>147</v>
      </c>
      <c r="F1277" s="57" t="s">
        <v>199</v>
      </c>
      <c r="G1277" s="70">
        <f>IF(F1277="I",IFERROR(VLOOKUP(C1277,'BG 092021'!B:D,3,FALSE),0),0)</f>
        <v>0</v>
      </c>
      <c r="H1277" s="58"/>
      <c r="I1277" s="58">
        <f>IF(F1277="I",IFERROR(VLOOKUP(C1277,'BG 092021'!B:F,5,FALSE),0),0)</f>
        <v>0</v>
      </c>
      <c r="J1277" s="58"/>
      <c r="K1277" s="70">
        <v>0</v>
      </c>
      <c r="L1277" s="58"/>
      <c r="M1277" s="58">
        <v>0</v>
      </c>
      <c r="N1277" s="58"/>
      <c r="O1277" s="70"/>
      <c r="P1277" s="58"/>
      <c r="Q1277" s="58"/>
      <c r="R1277" s="58"/>
    </row>
    <row r="1278" spans="1:18" ht="12" customHeight="1">
      <c r="A1278" s="511" t="s">
        <v>20</v>
      </c>
      <c r="B1278" s="511"/>
      <c r="C1278" s="524">
        <v>61101122</v>
      </c>
      <c r="D1278" s="511" t="s">
        <v>677</v>
      </c>
      <c r="E1278" s="57" t="s">
        <v>6</v>
      </c>
      <c r="F1278" s="57" t="s">
        <v>198</v>
      </c>
      <c r="G1278" s="70">
        <f>IF(F1278="I",IFERROR(VLOOKUP(C1278,'BG 092021'!B:D,3,FALSE),0),0)</f>
        <v>0</v>
      </c>
      <c r="H1278" s="58"/>
      <c r="I1278" s="58">
        <v>0</v>
      </c>
      <c r="J1278" s="58"/>
      <c r="K1278" s="70">
        <v>0</v>
      </c>
      <c r="L1278" s="58"/>
      <c r="M1278" s="58">
        <v>0</v>
      </c>
      <c r="N1278" s="58"/>
      <c r="O1278" s="70"/>
      <c r="P1278" s="58"/>
      <c r="Q1278" s="58"/>
      <c r="R1278" s="58"/>
    </row>
    <row r="1279" spans="1:18" ht="12" customHeight="1">
      <c r="A1279" s="511" t="s">
        <v>20</v>
      </c>
      <c r="B1279" s="511"/>
      <c r="C1279" s="524">
        <v>6110112201</v>
      </c>
      <c r="D1279" s="511" t="s">
        <v>941</v>
      </c>
      <c r="E1279" s="57" t="s">
        <v>6</v>
      </c>
      <c r="F1279" s="57" t="s">
        <v>199</v>
      </c>
      <c r="G1279" s="70">
        <f>IF(F1279="I",IFERROR(VLOOKUP(C1279,'BG 092021'!B:D,3,FALSE),0),0)</f>
        <v>0</v>
      </c>
      <c r="H1279" s="58"/>
      <c r="I1279" s="58">
        <f>IF(F1279="I",IFERROR(VLOOKUP(C1279,'BG 092021'!B:F,5,FALSE),0),0)</f>
        <v>0</v>
      </c>
      <c r="J1279" s="58"/>
      <c r="K1279" s="70">
        <v>0</v>
      </c>
      <c r="L1279" s="58"/>
      <c r="M1279" s="58">
        <v>0</v>
      </c>
      <c r="N1279" s="58"/>
      <c r="O1279" s="70"/>
      <c r="P1279" s="58"/>
      <c r="Q1279" s="58"/>
      <c r="R1279" s="58"/>
    </row>
    <row r="1280" spans="1:18" ht="12" customHeight="1">
      <c r="A1280" s="511" t="s">
        <v>20</v>
      </c>
      <c r="B1280" s="511"/>
      <c r="C1280" s="524">
        <v>6110112202</v>
      </c>
      <c r="D1280" s="511" t="s">
        <v>941</v>
      </c>
      <c r="E1280" s="57" t="s">
        <v>6</v>
      </c>
      <c r="F1280" s="57" t="s">
        <v>199</v>
      </c>
      <c r="G1280" s="70">
        <f>IF(F1280="I",IFERROR(VLOOKUP(C1280,'BG 092021'!B:D,3,FALSE),0),0)</f>
        <v>0</v>
      </c>
      <c r="H1280" s="58"/>
      <c r="I1280" s="58">
        <f>IF(F1280="I",IFERROR(VLOOKUP(C1280,'BG 092021'!B:F,5,FALSE),0),0)</f>
        <v>0</v>
      </c>
      <c r="J1280" s="58"/>
      <c r="K1280" s="70">
        <v>0</v>
      </c>
      <c r="L1280" s="58"/>
      <c r="M1280" s="58">
        <v>0</v>
      </c>
      <c r="N1280" s="58"/>
      <c r="O1280" s="70"/>
      <c r="P1280" s="58"/>
      <c r="Q1280" s="58"/>
      <c r="R1280" s="58"/>
    </row>
    <row r="1281" spans="1:18" ht="12" customHeight="1">
      <c r="A1281" s="511" t="s">
        <v>20</v>
      </c>
      <c r="B1281" s="511"/>
      <c r="C1281" s="524">
        <v>61101123</v>
      </c>
      <c r="D1281" s="511" t="s">
        <v>823</v>
      </c>
      <c r="E1281" s="57" t="s">
        <v>147</v>
      </c>
      <c r="F1281" s="57" t="s">
        <v>198</v>
      </c>
      <c r="G1281" s="70">
        <f>IF(F1281="I",IFERROR(VLOOKUP(C1281,'BG 092021'!B:D,3,FALSE),0),0)</f>
        <v>0</v>
      </c>
      <c r="H1281" s="58"/>
      <c r="I1281" s="58">
        <v>0</v>
      </c>
      <c r="J1281" s="58"/>
      <c r="K1281" s="70">
        <v>0</v>
      </c>
      <c r="L1281" s="58"/>
      <c r="M1281" s="58">
        <v>0</v>
      </c>
      <c r="N1281" s="58"/>
      <c r="O1281" s="70"/>
      <c r="P1281" s="58"/>
      <c r="Q1281" s="58"/>
      <c r="R1281" s="58"/>
    </row>
    <row r="1282" spans="1:18" ht="12" customHeight="1">
      <c r="A1282" s="511" t="s">
        <v>20</v>
      </c>
      <c r="B1282" s="511"/>
      <c r="C1282" s="524">
        <v>6110112301</v>
      </c>
      <c r="D1282" s="511" t="s">
        <v>942</v>
      </c>
      <c r="E1282" s="57" t="s">
        <v>147</v>
      </c>
      <c r="F1282" s="57" t="s">
        <v>199</v>
      </c>
      <c r="G1282" s="70">
        <f>IF(F1282="I",IFERROR(VLOOKUP(C1282,'BG 092021'!B:D,3,FALSE),0),0)</f>
        <v>0</v>
      </c>
      <c r="H1282" s="58"/>
      <c r="I1282" s="58">
        <f>IF(F1282="I",IFERROR(VLOOKUP(C1282,'BG 092021'!B:F,5,FALSE),0),0)</f>
        <v>0</v>
      </c>
      <c r="J1282" s="58"/>
      <c r="K1282" s="70">
        <v>0</v>
      </c>
      <c r="L1282" s="58"/>
      <c r="M1282" s="58">
        <v>0</v>
      </c>
      <c r="N1282" s="58"/>
      <c r="O1282" s="70"/>
      <c r="P1282" s="58"/>
      <c r="Q1282" s="58"/>
      <c r="R1282" s="58"/>
    </row>
    <row r="1283" spans="1:18" ht="12" customHeight="1">
      <c r="A1283" s="511" t="s">
        <v>20</v>
      </c>
      <c r="B1283" s="511"/>
      <c r="C1283" s="524">
        <v>6110112302</v>
      </c>
      <c r="D1283" s="511" t="s">
        <v>943</v>
      </c>
      <c r="E1283" s="57" t="s">
        <v>147</v>
      </c>
      <c r="F1283" s="57" t="s">
        <v>199</v>
      </c>
      <c r="G1283" s="70">
        <f>IF(F1283="I",IFERROR(VLOOKUP(C1283,'BG 092021'!B:D,3,FALSE),0),0)</f>
        <v>0</v>
      </c>
      <c r="H1283" s="58"/>
      <c r="I1283" s="58">
        <f>IF(F1283="I",IFERROR(VLOOKUP(C1283,'BG 092021'!B:F,5,FALSE),0),0)</f>
        <v>0</v>
      </c>
      <c r="J1283" s="58"/>
      <c r="K1283" s="70">
        <v>0</v>
      </c>
      <c r="L1283" s="58"/>
      <c r="M1283" s="58">
        <v>0</v>
      </c>
      <c r="N1283" s="58"/>
      <c r="O1283" s="70"/>
      <c r="P1283" s="58"/>
      <c r="Q1283" s="58"/>
      <c r="R1283" s="58"/>
    </row>
    <row r="1284" spans="1:18" ht="12" customHeight="1">
      <c r="A1284" s="511" t="s">
        <v>20</v>
      </c>
      <c r="B1284" s="511"/>
      <c r="C1284" s="524">
        <v>61101124</v>
      </c>
      <c r="D1284" s="511" t="s">
        <v>824</v>
      </c>
      <c r="E1284" s="57" t="s">
        <v>6</v>
      </c>
      <c r="F1284" s="57" t="s">
        <v>198</v>
      </c>
      <c r="G1284" s="70">
        <f>IF(F1284="I",IFERROR(VLOOKUP(C1284,'BG 092021'!B:D,3,FALSE),0),0)</f>
        <v>0</v>
      </c>
      <c r="H1284" s="58"/>
      <c r="I1284" s="58">
        <v>0</v>
      </c>
      <c r="J1284" s="58"/>
      <c r="K1284" s="70">
        <v>0</v>
      </c>
      <c r="L1284" s="58"/>
      <c r="M1284" s="58">
        <v>0</v>
      </c>
      <c r="N1284" s="58"/>
      <c r="O1284" s="70"/>
      <c r="P1284" s="58"/>
      <c r="Q1284" s="58"/>
      <c r="R1284" s="58"/>
    </row>
    <row r="1285" spans="1:18" ht="12" customHeight="1">
      <c r="A1285" s="511" t="s">
        <v>20</v>
      </c>
      <c r="B1285" s="511"/>
      <c r="C1285" s="524">
        <v>6110112401</v>
      </c>
      <c r="D1285" s="511" t="s">
        <v>944</v>
      </c>
      <c r="E1285" s="57" t="s">
        <v>6</v>
      </c>
      <c r="F1285" s="57" t="s">
        <v>199</v>
      </c>
      <c r="G1285" s="70">
        <f>IF(F1285="I",IFERROR(VLOOKUP(C1285,'BG 092021'!B:D,3,FALSE),0),0)</f>
        <v>0</v>
      </c>
      <c r="H1285" s="58"/>
      <c r="I1285" s="58">
        <f>IF(F1285="I",IFERROR(VLOOKUP(C1285,'BG 092021'!B:F,5,FALSE),0),0)</f>
        <v>0</v>
      </c>
      <c r="J1285" s="58"/>
      <c r="K1285" s="70">
        <v>0</v>
      </c>
      <c r="L1285" s="58"/>
      <c r="M1285" s="58">
        <v>0</v>
      </c>
      <c r="N1285" s="58"/>
      <c r="O1285" s="70"/>
      <c r="P1285" s="58"/>
      <c r="Q1285" s="58"/>
      <c r="R1285" s="58"/>
    </row>
    <row r="1286" spans="1:18" ht="12" customHeight="1">
      <c r="A1286" s="511" t="s">
        <v>20</v>
      </c>
      <c r="B1286" s="511"/>
      <c r="C1286" s="524">
        <v>6110112402</v>
      </c>
      <c r="D1286" s="511" t="s">
        <v>945</v>
      </c>
      <c r="E1286" s="57" t="s">
        <v>6</v>
      </c>
      <c r="F1286" s="57" t="s">
        <v>199</v>
      </c>
      <c r="G1286" s="70">
        <f>IF(F1286="I",IFERROR(VLOOKUP(C1286,'BG 092021'!B:D,3,FALSE),0),0)</f>
        <v>0</v>
      </c>
      <c r="H1286" s="58"/>
      <c r="I1286" s="58">
        <f>IF(F1286="I",IFERROR(VLOOKUP(C1286,'BG 092021'!B:F,5,FALSE),0),0)</f>
        <v>0</v>
      </c>
      <c r="J1286" s="58"/>
      <c r="K1286" s="70">
        <v>0</v>
      </c>
      <c r="L1286" s="58"/>
      <c r="M1286" s="58">
        <v>0</v>
      </c>
      <c r="N1286" s="58"/>
      <c r="O1286" s="70"/>
      <c r="P1286" s="58"/>
      <c r="Q1286" s="58"/>
      <c r="R1286" s="58"/>
    </row>
    <row r="1287" spans="1:18" ht="12" customHeight="1">
      <c r="A1287" s="511" t="s">
        <v>20</v>
      </c>
      <c r="B1287" s="511"/>
      <c r="C1287" s="524">
        <v>61101125</v>
      </c>
      <c r="D1287" s="511" t="s">
        <v>825</v>
      </c>
      <c r="E1287" s="57" t="s">
        <v>147</v>
      </c>
      <c r="F1287" s="57" t="s">
        <v>198</v>
      </c>
      <c r="G1287" s="70">
        <f>IF(F1287="I",IFERROR(VLOOKUP(C1287,'BG 092021'!B:D,3,FALSE),0),0)</f>
        <v>0</v>
      </c>
      <c r="H1287" s="58"/>
      <c r="I1287" s="58">
        <v>0</v>
      </c>
      <c r="J1287" s="58"/>
      <c r="K1287" s="70">
        <v>0</v>
      </c>
      <c r="L1287" s="58"/>
      <c r="M1287" s="58">
        <v>0</v>
      </c>
      <c r="N1287" s="58"/>
      <c r="O1287" s="70"/>
      <c r="P1287" s="58"/>
      <c r="Q1287" s="58"/>
      <c r="R1287" s="58"/>
    </row>
    <row r="1288" spans="1:18" ht="12" customHeight="1">
      <c r="A1288" s="511" t="s">
        <v>20</v>
      </c>
      <c r="B1288" s="511"/>
      <c r="C1288" s="524">
        <v>6110112501</v>
      </c>
      <c r="D1288" s="511" t="s">
        <v>946</v>
      </c>
      <c r="E1288" s="57" t="s">
        <v>147</v>
      </c>
      <c r="F1288" s="57" t="s">
        <v>199</v>
      </c>
      <c r="G1288" s="70">
        <f>IF(F1288="I",IFERROR(VLOOKUP(C1288,'BG 092021'!B:D,3,FALSE),0),0)</f>
        <v>0</v>
      </c>
      <c r="H1288" s="58"/>
      <c r="I1288" s="58">
        <f>IF(F1288="I",IFERROR(VLOOKUP(C1288,'BG 092021'!B:F,5,FALSE),0),0)</f>
        <v>0</v>
      </c>
      <c r="J1288" s="58"/>
      <c r="K1288" s="70">
        <v>0</v>
      </c>
      <c r="L1288" s="58"/>
      <c r="M1288" s="58">
        <v>0</v>
      </c>
      <c r="N1288" s="58"/>
      <c r="O1288" s="70"/>
      <c r="P1288" s="58"/>
      <c r="Q1288" s="58"/>
      <c r="R1288" s="58"/>
    </row>
    <row r="1289" spans="1:18" ht="12" customHeight="1">
      <c r="A1289" s="511" t="s">
        <v>20</v>
      </c>
      <c r="B1289" s="511"/>
      <c r="C1289" s="524">
        <v>6110112502</v>
      </c>
      <c r="D1289" s="511" t="s">
        <v>947</v>
      </c>
      <c r="E1289" s="57" t="s">
        <v>147</v>
      </c>
      <c r="F1289" s="57" t="s">
        <v>199</v>
      </c>
      <c r="G1289" s="70">
        <f>IF(F1289="I",IFERROR(VLOOKUP(C1289,'BG 092021'!B:D,3,FALSE),0),0)</f>
        <v>0</v>
      </c>
      <c r="H1289" s="58"/>
      <c r="I1289" s="58">
        <f>IF(F1289="I",IFERROR(VLOOKUP(C1289,'BG 092021'!B:F,5,FALSE),0),0)</f>
        <v>0</v>
      </c>
      <c r="J1289" s="58"/>
      <c r="K1289" s="70">
        <v>0</v>
      </c>
      <c r="L1289" s="58"/>
      <c r="M1289" s="58">
        <v>0</v>
      </c>
      <c r="N1289" s="58"/>
      <c r="O1289" s="70"/>
      <c r="P1289" s="58"/>
      <c r="Q1289" s="58"/>
      <c r="R1289" s="58"/>
    </row>
    <row r="1290" spans="1:18" ht="12" customHeight="1">
      <c r="A1290" s="511" t="s">
        <v>20</v>
      </c>
      <c r="B1290" s="511"/>
      <c r="C1290" s="524">
        <v>61101126</v>
      </c>
      <c r="D1290" s="511" t="s">
        <v>826</v>
      </c>
      <c r="E1290" s="57" t="s">
        <v>6</v>
      </c>
      <c r="F1290" s="57" t="s">
        <v>198</v>
      </c>
      <c r="G1290" s="70">
        <f>IF(F1290="I",IFERROR(VLOOKUP(C1290,'BG 092021'!B:D,3,FALSE),0),0)</f>
        <v>0</v>
      </c>
      <c r="H1290" s="58"/>
      <c r="I1290" s="58">
        <v>0</v>
      </c>
      <c r="J1290" s="58"/>
      <c r="K1290" s="70">
        <v>0</v>
      </c>
      <c r="L1290" s="58"/>
      <c r="M1290" s="58">
        <v>0</v>
      </c>
      <c r="N1290" s="58"/>
      <c r="O1290" s="70"/>
      <c r="P1290" s="58"/>
      <c r="Q1290" s="58"/>
      <c r="R1290" s="58"/>
    </row>
    <row r="1291" spans="1:18" ht="12" customHeight="1">
      <c r="A1291" s="511" t="s">
        <v>20</v>
      </c>
      <c r="B1291" s="511"/>
      <c r="C1291" s="524">
        <v>6110112601</v>
      </c>
      <c r="D1291" s="511" t="s">
        <v>948</v>
      </c>
      <c r="E1291" s="57" t="s">
        <v>6</v>
      </c>
      <c r="F1291" s="57" t="s">
        <v>199</v>
      </c>
      <c r="G1291" s="70">
        <f>IF(F1291="I",IFERROR(VLOOKUP(C1291,'BG 092021'!B:D,3,FALSE),0),0)</f>
        <v>0</v>
      </c>
      <c r="H1291" s="58"/>
      <c r="I1291" s="58">
        <f>IF(F1291="I",IFERROR(VLOOKUP(C1291,'BG 092021'!B:F,5,FALSE),0),0)</f>
        <v>0</v>
      </c>
      <c r="J1291" s="58"/>
      <c r="K1291" s="70">
        <v>0</v>
      </c>
      <c r="L1291" s="58"/>
      <c r="M1291" s="58">
        <v>0</v>
      </c>
      <c r="N1291" s="58"/>
      <c r="O1291" s="70"/>
      <c r="P1291" s="58"/>
      <c r="Q1291" s="58"/>
      <c r="R1291" s="58"/>
    </row>
    <row r="1292" spans="1:18" ht="12" customHeight="1">
      <c r="A1292" s="511" t="s">
        <v>20</v>
      </c>
      <c r="B1292" s="511"/>
      <c r="C1292" s="524">
        <v>6110112602</v>
      </c>
      <c r="D1292" s="511" t="s">
        <v>949</v>
      </c>
      <c r="E1292" s="57" t="s">
        <v>6</v>
      </c>
      <c r="F1292" s="57" t="s">
        <v>199</v>
      </c>
      <c r="G1292" s="70">
        <f>IF(F1292="I",IFERROR(VLOOKUP(C1292,'BG 092021'!B:D,3,FALSE),0),0)</f>
        <v>0</v>
      </c>
      <c r="H1292" s="58"/>
      <c r="I1292" s="58">
        <f>IF(F1292="I",IFERROR(VLOOKUP(C1292,'BG 092021'!B:F,5,FALSE),0),0)</f>
        <v>0</v>
      </c>
      <c r="J1292" s="58"/>
      <c r="K1292" s="70">
        <v>0</v>
      </c>
      <c r="L1292" s="58"/>
      <c r="M1292" s="58">
        <v>0</v>
      </c>
      <c r="N1292" s="58"/>
      <c r="O1292" s="70"/>
      <c r="P1292" s="58"/>
      <c r="Q1292" s="58"/>
      <c r="R1292" s="58"/>
    </row>
    <row r="1293" spans="1:18" ht="12" customHeight="1">
      <c r="A1293" s="511" t="s">
        <v>20</v>
      </c>
      <c r="B1293" s="511"/>
      <c r="C1293" s="524">
        <v>61101127</v>
      </c>
      <c r="D1293" s="511" t="s">
        <v>827</v>
      </c>
      <c r="E1293" s="57" t="s">
        <v>147</v>
      </c>
      <c r="F1293" s="57" t="s">
        <v>198</v>
      </c>
      <c r="G1293" s="70">
        <f>IF(F1293="I",IFERROR(VLOOKUP(C1293,'BG 092021'!B:D,3,FALSE),0),0)</f>
        <v>0</v>
      </c>
      <c r="H1293" s="58"/>
      <c r="I1293" s="58">
        <v>0</v>
      </c>
      <c r="J1293" s="58"/>
      <c r="K1293" s="70">
        <v>0</v>
      </c>
      <c r="L1293" s="58"/>
      <c r="M1293" s="58">
        <v>0</v>
      </c>
      <c r="N1293" s="58"/>
      <c r="O1293" s="70"/>
      <c r="P1293" s="58"/>
      <c r="Q1293" s="58"/>
      <c r="R1293" s="58"/>
    </row>
    <row r="1294" spans="1:18" ht="12" customHeight="1">
      <c r="A1294" s="511" t="s">
        <v>20</v>
      </c>
      <c r="B1294" s="511"/>
      <c r="C1294" s="524">
        <v>6110112701</v>
      </c>
      <c r="D1294" s="511" t="s">
        <v>950</v>
      </c>
      <c r="E1294" s="57" t="s">
        <v>147</v>
      </c>
      <c r="F1294" s="57" t="s">
        <v>199</v>
      </c>
      <c r="G1294" s="70">
        <f>IF(F1294="I",IFERROR(VLOOKUP(C1294,'BG 092021'!B:D,3,FALSE),0),0)</f>
        <v>0</v>
      </c>
      <c r="H1294" s="58"/>
      <c r="I1294" s="58">
        <f>IF(F1294="I",IFERROR(VLOOKUP(C1294,'BG 092021'!B:F,5,FALSE),0),0)</f>
        <v>0</v>
      </c>
      <c r="J1294" s="58"/>
      <c r="K1294" s="70">
        <v>0</v>
      </c>
      <c r="L1294" s="58"/>
      <c r="M1294" s="58">
        <v>0</v>
      </c>
      <c r="N1294" s="58"/>
      <c r="O1294" s="70"/>
      <c r="P1294" s="58"/>
      <c r="Q1294" s="58"/>
      <c r="R1294" s="58"/>
    </row>
    <row r="1295" spans="1:18" ht="12" customHeight="1">
      <c r="A1295" s="511" t="s">
        <v>20</v>
      </c>
      <c r="B1295" s="511"/>
      <c r="C1295" s="524">
        <v>6110112702</v>
      </c>
      <c r="D1295" s="511" t="s">
        <v>951</v>
      </c>
      <c r="E1295" s="57" t="s">
        <v>147</v>
      </c>
      <c r="F1295" s="57" t="s">
        <v>199</v>
      </c>
      <c r="G1295" s="70">
        <f>IF(F1295="I",IFERROR(VLOOKUP(C1295,'BG 092021'!B:D,3,FALSE),0),0)</f>
        <v>0</v>
      </c>
      <c r="H1295" s="58"/>
      <c r="I1295" s="58">
        <f>IF(F1295="I",IFERROR(VLOOKUP(C1295,'BG 092021'!B:F,5,FALSE),0),0)</f>
        <v>0</v>
      </c>
      <c r="J1295" s="58"/>
      <c r="K1295" s="70">
        <v>0</v>
      </c>
      <c r="L1295" s="58"/>
      <c r="M1295" s="58">
        <v>0</v>
      </c>
      <c r="N1295" s="58"/>
      <c r="O1295" s="70"/>
      <c r="P1295" s="58"/>
      <c r="Q1295" s="58"/>
      <c r="R1295" s="58"/>
    </row>
    <row r="1296" spans="1:18" ht="12" customHeight="1">
      <c r="A1296" s="511" t="s">
        <v>20</v>
      </c>
      <c r="B1296" s="511"/>
      <c r="C1296" s="524">
        <v>61101128</v>
      </c>
      <c r="D1296" s="511" t="s">
        <v>828</v>
      </c>
      <c r="E1296" s="57" t="s">
        <v>6</v>
      </c>
      <c r="F1296" s="57" t="s">
        <v>198</v>
      </c>
      <c r="G1296" s="70">
        <f>IF(F1296="I",IFERROR(VLOOKUP(C1296,'BG 092021'!B:D,3,FALSE),0),0)</f>
        <v>0</v>
      </c>
      <c r="H1296" s="58"/>
      <c r="I1296" s="58">
        <v>0</v>
      </c>
      <c r="J1296" s="58"/>
      <c r="K1296" s="70">
        <v>0</v>
      </c>
      <c r="L1296" s="58"/>
      <c r="M1296" s="58">
        <v>0</v>
      </c>
      <c r="N1296" s="58"/>
      <c r="O1296" s="70"/>
      <c r="P1296" s="58"/>
      <c r="Q1296" s="58"/>
      <c r="R1296" s="58"/>
    </row>
    <row r="1297" spans="1:18" ht="12" customHeight="1">
      <c r="A1297" s="511" t="s">
        <v>20</v>
      </c>
      <c r="B1297" s="511"/>
      <c r="C1297" s="524">
        <v>6110112801</v>
      </c>
      <c r="D1297" s="511" t="s">
        <v>952</v>
      </c>
      <c r="E1297" s="57" t="s">
        <v>6</v>
      </c>
      <c r="F1297" s="57" t="s">
        <v>199</v>
      </c>
      <c r="G1297" s="70">
        <f>IF(F1297="I",IFERROR(VLOOKUP(C1297,'BG 092021'!B:D,3,FALSE),0),0)</f>
        <v>0</v>
      </c>
      <c r="H1297" s="58"/>
      <c r="I1297" s="58">
        <f>IF(F1297="I",IFERROR(VLOOKUP(C1297,'BG 092021'!B:F,5,FALSE),0),0)</f>
        <v>0</v>
      </c>
      <c r="J1297" s="58"/>
      <c r="K1297" s="70">
        <v>0</v>
      </c>
      <c r="L1297" s="58"/>
      <c r="M1297" s="58">
        <v>0</v>
      </c>
      <c r="N1297" s="58"/>
      <c r="O1297" s="70"/>
      <c r="P1297" s="58"/>
      <c r="Q1297" s="58"/>
      <c r="R1297" s="58"/>
    </row>
    <row r="1298" spans="1:18" ht="12" customHeight="1">
      <c r="A1298" s="511" t="s">
        <v>20</v>
      </c>
      <c r="B1298" s="511"/>
      <c r="C1298" s="524">
        <v>6110112802</v>
      </c>
      <c r="D1298" s="511" t="s">
        <v>953</v>
      </c>
      <c r="E1298" s="57" t="s">
        <v>6</v>
      </c>
      <c r="F1298" s="57" t="s">
        <v>199</v>
      </c>
      <c r="G1298" s="70">
        <f>IF(F1298="I",IFERROR(VLOOKUP(C1298,'BG 092021'!B:D,3,FALSE),0),0)</f>
        <v>0</v>
      </c>
      <c r="H1298" s="58"/>
      <c r="I1298" s="58">
        <f>IF(F1298="I",IFERROR(VLOOKUP(C1298,'BG 092021'!B:F,5,FALSE),0),0)</f>
        <v>0</v>
      </c>
      <c r="J1298" s="58"/>
      <c r="K1298" s="70">
        <v>0</v>
      </c>
      <c r="L1298" s="58"/>
      <c r="M1298" s="58">
        <v>0</v>
      </c>
      <c r="N1298" s="58"/>
      <c r="O1298" s="70"/>
      <c r="P1298" s="58"/>
      <c r="Q1298" s="58"/>
      <c r="R1298" s="58"/>
    </row>
    <row r="1299" spans="1:18" ht="12" customHeight="1">
      <c r="A1299" s="511" t="s">
        <v>20</v>
      </c>
      <c r="B1299" s="511"/>
      <c r="C1299" s="524">
        <v>61101129</v>
      </c>
      <c r="D1299" s="511" t="s">
        <v>954</v>
      </c>
      <c r="E1299" s="57" t="s">
        <v>147</v>
      </c>
      <c r="F1299" s="57" t="s">
        <v>198</v>
      </c>
      <c r="G1299" s="70">
        <f>IF(F1299="I",IFERROR(VLOOKUP(C1299,'BG 092021'!B:D,3,FALSE),0),0)</f>
        <v>0</v>
      </c>
      <c r="H1299" s="58"/>
      <c r="I1299" s="58">
        <v>0</v>
      </c>
      <c r="J1299" s="58"/>
      <c r="K1299" s="70">
        <v>0</v>
      </c>
      <c r="L1299" s="58"/>
      <c r="M1299" s="58">
        <v>0</v>
      </c>
      <c r="N1299" s="58"/>
      <c r="O1299" s="70"/>
      <c r="P1299" s="58"/>
      <c r="Q1299" s="58"/>
      <c r="R1299" s="58"/>
    </row>
    <row r="1300" spans="1:18" ht="12" customHeight="1">
      <c r="A1300" s="511" t="s">
        <v>20</v>
      </c>
      <c r="B1300" s="511"/>
      <c r="C1300" s="524">
        <v>6110112901</v>
      </c>
      <c r="D1300" s="511" t="s">
        <v>955</v>
      </c>
      <c r="E1300" s="57" t="s">
        <v>147</v>
      </c>
      <c r="F1300" s="57" t="s">
        <v>199</v>
      </c>
      <c r="G1300" s="70">
        <f>IF(F1300="I",IFERROR(VLOOKUP(C1300,'BG 092021'!B:D,3,FALSE),0),0)</f>
        <v>0</v>
      </c>
      <c r="H1300" s="58"/>
      <c r="I1300" s="58">
        <f>IF(F1300="I",IFERROR(VLOOKUP(C1300,'BG 092021'!B:F,5,FALSE),0),0)</f>
        <v>0</v>
      </c>
      <c r="J1300" s="58"/>
      <c r="K1300" s="70">
        <v>0</v>
      </c>
      <c r="L1300" s="58"/>
      <c r="M1300" s="58">
        <v>0</v>
      </c>
      <c r="N1300" s="58"/>
      <c r="O1300" s="70"/>
      <c r="P1300" s="58"/>
      <c r="Q1300" s="58"/>
      <c r="R1300" s="58"/>
    </row>
    <row r="1301" spans="1:18" ht="12" customHeight="1">
      <c r="A1301" s="511" t="s">
        <v>20</v>
      </c>
      <c r="B1301" s="511"/>
      <c r="C1301" s="524">
        <v>6110112902</v>
      </c>
      <c r="D1301" s="511" t="s">
        <v>956</v>
      </c>
      <c r="E1301" s="57" t="s">
        <v>147</v>
      </c>
      <c r="F1301" s="57" t="s">
        <v>199</v>
      </c>
      <c r="G1301" s="70">
        <f>IF(F1301="I",IFERROR(VLOOKUP(C1301,'BG 092021'!B:D,3,FALSE),0),0)</f>
        <v>0</v>
      </c>
      <c r="H1301" s="58"/>
      <c r="I1301" s="58">
        <f>IF(F1301="I",IFERROR(VLOOKUP(C1301,'BG 092021'!B:F,5,FALSE),0),0)</f>
        <v>0</v>
      </c>
      <c r="J1301" s="58"/>
      <c r="K1301" s="70">
        <v>0</v>
      </c>
      <c r="L1301" s="58"/>
      <c r="M1301" s="58">
        <v>0</v>
      </c>
      <c r="N1301" s="58"/>
      <c r="O1301" s="70"/>
      <c r="P1301" s="58"/>
      <c r="Q1301" s="58"/>
      <c r="R1301" s="58"/>
    </row>
    <row r="1302" spans="1:18" ht="12" customHeight="1">
      <c r="A1302" s="511" t="s">
        <v>20</v>
      </c>
      <c r="B1302" s="511"/>
      <c r="C1302" s="524">
        <v>61101130</v>
      </c>
      <c r="D1302" s="511" t="s">
        <v>957</v>
      </c>
      <c r="E1302" s="57" t="s">
        <v>6</v>
      </c>
      <c r="F1302" s="57" t="s">
        <v>198</v>
      </c>
      <c r="G1302" s="70">
        <f>IF(F1302="I",IFERROR(VLOOKUP(C1302,'BG 092021'!B:D,3,FALSE),0),0)</f>
        <v>0</v>
      </c>
      <c r="H1302" s="58"/>
      <c r="I1302" s="58">
        <v>0</v>
      </c>
      <c r="J1302" s="58"/>
      <c r="K1302" s="70">
        <v>0</v>
      </c>
      <c r="L1302" s="58"/>
      <c r="M1302" s="58">
        <v>0</v>
      </c>
      <c r="N1302" s="58"/>
      <c r="O1302" s="70"/>
      <c r="P1302" s="58"/>
      <c r="Q1302" s="58"/>
      <c r="R1302" s="58"/>
    </row>
    <row r="1303" spans="1:18" ht="12" customHeight="1">
      <c r="A1303" s="511" t="s">
        <v>20</v>
      </c>
      <c r="B1303" s="511"/>
      <c r="C1303" s="524">
        <v>6110113001</v>
      </c>
      <c r="D1303" s="511" t="s">
        <v>958</v>
      </c>
      <c r="E1303" s="57" t="s">
        <v>6</v>
      </c>
      <c r="F1303" s="57" t="s">
        <v>199</v>
      </c>
      <c r="G1303" s="70">
        <f>IF(F1303="I",IFERROR(VLOOKUP(C1303,'BG 092021'!B:D,3,FALSE),0),0)</f>
        <v>0</v>
      </c>
      <c r="H1303" s="58"/>
      <c r="I1303" s="58">
        <f>IF(F1303="I",IFERROR(VLOOKUP(C1303,'BG 092021'!B:F,5,FALSE),0),0)</f>
        <v>0</v>
      </c>
      <c r="J1303" s="58"/>
      <c r="K1303" s="70">
        <v>0</v>
      </c>
      <c r="L1303" s="58"/>
      <c r="M1303" s="58">
        <v>0</v>
      </c>
      <c r="N1303" s="58"/>
      <c r="O1303" s="70"/>
      <c r="P1303" s="58"/>
      <c r="Q1303" s="58"/>
      <c r="R1303" s="58"/>
    </row>
    <row r="1304" spans="1:18" ht="12" customHeight="1">
      <c r="A1304" s="511" t="s">
        <v>20</v>
      </c>
      <c r="B1304" s="511"/>
      <c r="C1304" s="524">
        <v>6110113002</v>
      </c>
      <c r="D1304" s="511" t="s">
        <v>959</v>
      </c>
      <c r="E1304" s="57" t="s">
        <v>6</v>
      </c>
      <c r="F1304" s="57" t="s">
        <v>199</v>
      </c>
      <c r="G1304" s="70">
        <f>IF(F1304="I",IFERROR(VLOOKUP(C1304,'BG 092021'!B:D,3,FALSE),0),0)</f>
        <v>0</v>
      </c>
      <c r="H1304" s="58"/>
      <c r="I1304" s="58">
        <f>IF(F1304="I",IFERROR(VLOOKUP(C1304,'BG 092021'!B:F,5,FALSE),0),0)</f>
        <v>0</v>
      </c>
      <c r="J1304" s="58"/>
      <c r="K1304" s="70">
        <v>0</v>
      </c>
      <c r="L1304" s="58"/>
      <c r="M1304" s="58">
        <v>0</v>
      </c>
      <c r="N1304" s="58"/>
      <c r="O1304" s="70"/>
      <c r="P1304" s="58"/>
      <c r="Q1304" s="58"/>
      <c r="R1304" s="58"/>
    </row>
    <row r="1305" spans="1:18" ht="12" customHeight="1">
      <c r="A1305" s="511" t="s">
        <v>20</v>
      </c>
      <c r="B1305" s="511"/>
      <c r="C1305" s="524">
        <v>61101131</v>
      </c>
      <c r="D1305" s="511" t="s">
        <v>315</v>
      </c>
      <c r="E1305" s="57" t="s">
        <v>147</v>
      </c>
      <c r="F1305" s="57" t="s">
        <v>198</v>
      </c>
      <c r="G1305" s="70">
        <f>IF(F1305="I",IFERROR(VLOOKUP(C1305,'BG 092021'!B:D,3,FALSE),0),0)</f>
        <v>0</v>
      </c>
      <c r="H1305" s="58"/>
      <c r="I1305" s="58">
        <v>0</v>
      </c>
      <c r="J1305" s="58"/>
      <c r="K1305" s="70">
        <v>0</v>
      </c>
      <c r="L1305" s="58"/>
      <c r="M1305" s="58">
        <v>0</v>
      </c>
      <c r="N1305" s="58"/>
      <c r="O1305" s="70"/>
      <c r="P1305" s="58"/>
      <c r="Q1305" s="58"/>
      <c r="R1305" s="58"/>
    </row>
    <row r="1306" spans="1:18" ht="12" customHeight="1">
      <c r="A1306" s="511" t="s">
        <v>20</v>
      </c>
      <c r="B1306" s="511" t="s">
        <v>1219</v>
      </c>
      <c r="C1306" s="524">
        <v>6110113101</v>
      </c>
      <c r="D1306" s="511" t="s">
        <v>960</v>
      </c>
      <c r="E1306" s="57" t="s">
        <v>147</v>
      </c>
      <c r="F1306" s="57" t="s">
        <v>199</v>
      </c>
      <c r="G1306" s="70">
        <f>IF(F1306="I",IFERROR(VLOOKUP(C1306,'BG 092021'!B:D,3,FALSE),0),0)</f>
        <v>6572479900</v>
      </c>
      <c r="H1306" s="58"/>
      <c r="I1306" s="58">
        <f>IF(F1306="I",IFERROR(VLOOKUP(C1306,'BG 092021'!B:F,5,FALSE),0),0)</f>
        <v>939603.89</v>
      </c>
      <c r="J1306" s="58"/>
      <c r="K1306" s="70">
        <v>0</v>
      </c>
      <c r="L1306" s="58"/>
      <c r="M1306" s="58">
        <v>0</v>
      </c>
      <c r="N1306" s="58"/>
      <c r="O1306" s="70"/>
      <c r="P1306" s="58"/>
      <c r="Q1306" s="58"/>
      <c r="R1306" s="58"/>
    </row>
    <row r="1307" spans="1:18" ht="12" customHeight="1">
      <c r="A1307" s="511" t="s">
        <v>20</v>
      </c>
      <c r="B1307" s="511"/>
      <c r="C1307" s="524">
        <v>6110113102</v>
      </c>
      <c r="D1307" s="511" t="s">
        <v>961</v>
      </c>
      <c r="E1307" s="57" t="s">
        <v>147</v>
      </c>
      <c r="F1307" s="57" t="s">
        <v>199</v>
      </c>
      <c r="G1307" s="70">
        <f>IF(F1307="I",IFERROR(VLOOKUP(C1307,'BG 092021'!B:D,3,FALSE),0),0)</f>
        <v>0</v>
      </c>
      <c r="H1307" s="58"/>
      <c r="I1307" s="58">
        <f>IF(F1307="I",IFERROR(VLOOKUP(C1307,'BG 092021'!B:F,5,FALSE),0),0)</f>
        <v>0</v>
      </c>
      <c r="J1307" s="58"/>
      <c r="K1307" s="70">
        <v>0</v>
      </c>
      <c r="L1307" s="58"/>
      <c r="M1307" s="58">
        <v>0</v>
      </c>
      <c r="N1307" s="58"/>
      <c r="O1307" s="70"/>
      <c r="P1307" s="58"/>
      <c r="Q1307" s="58"/>
      <c r="R1307" s="58"/>
    </row>
    <row r="1308" spans="1:18" ht="12" customHeight="1">
      <c r="A1308" s="511" t="s">
        <v>20</v>
      </c>
      <c r="B1308" s="511"/>
      <c r="C1308" s="524">
        <v>61101132</v>
      </c>
      <c r="D1308" s="511" t="s">
        <v>533</v>
      </c>
      <c r="E1308" s="57" t="s">
        <v>6</v>
      </c>
      <c r="F1308" s="57" t="s">
        <v>198</v>
      </c>
      <c r="G1308" s="70">
        <f>IF(F1308="I",IFERROR(VLOOKUP(C1308,'BG 092021'!B:D,3,FALSE),0),0)</f>
        <v>0</v>
      </c>
      <c r="H1308" s="58"/>
      <c r="I1308" s="58">
        <v>0</v>
      </c>
      <c r="J1308" s="58"/>
      <c r="K1308" s="70">
        <v>0</v>
      </c>
      <c r="L1308" s="58"/>
      <c r="M1308" s="58">
        <v>0</v>
      </c>
      <c r="N1308" s="58"/>
      <c r="O1308" s="70"/>
      <c r="P1308" s="58"/>
      <c r="Q1308" s="58"/>
      <c r="R1308" s="58"/>
    </row>
    <row r="1309" spans="1:18" ht="12" customHeight="1">
      <c r="A1309" s="511" t="s">
        <v>20</v>
      </c>
      <c r="B1309" s="511"/>
      <c r="C1309" s="524">
        <v>6110113201</v>
      </c>
      <c r="D1309" s="511" t="s">
        <v>962</v>
      </c>
      <c r="E1309" s="57" t="s">
        <v>6</v>
      </c>
      <c r="F1309" s="57" t="s">
        <v>199</v>
      </c>
      <c r="G1309" s="70">
        <f>IF(F1309="I",IFERROR(VLOOKUP(C1309,'BG 092021'!B:D,3,FALSE),0),0)</f>
        <v>0</v>
      </c>
      <c r="H1309" s="58"/>
      <c r="I1309" s="58">
        <f>IF(F1309="I",IFERROR(VLOOKUP(C1309,'BG 092021'!B:F,5,FALSE),0),0)</f>
        <v>0</v>
      </c>
      <c r="J1309" s="58"/>
      <c r="K1309" s="70">
        <v>0</v>
      </c>
      <c r="L1309" s="58"/>
      <c r="M1309" s="58">
        <v>0</v>
      </c>
      <c r="N1309" s="58"/>
      <c r="O1309" s="70"/>
      <c r="P1309" s="58"/>
      <c r="Q1309" s="58"/>
      <c r="R1309" s="58"/>
    </row>
    <row r="1310" spans="1:18" ht="12" customHeight="1">
      <c r="A1310" s="511" t="s">
        <v>20</v>
      </c>
      <c r="B1310" s="511"/>
      <c r="C1310" s="524">
        <v>6110113202</v>
      </c>
      <c r="D1310" s="511" t="s">
        <v>963</v>
      </c>
      <c r="E1310" s="57" t="s">
        <v>6</v>
      </c>
      <c r="F1310" s="57" t="s">
        <v>199</v>
      </c>
      <c r="G1310" s="70">
        <f>IF(F1310="I",IFERROR(VLOOKUP(C1310,'BG 092021'!B:D,3,FALSE),0),0)</f>
        <v>0</v>
      </c>
      <c r="H1310" s="58"/>
      <c r="I1310" s="58">
        <f>IF(F1310="I",IFERROR(VLOOKUP(C1310,'BG 092021'!B:F,5,FALSE),0),0)</f>
        <v>0</v>
      </c>
      <c r="J1310" s="58"/>
      <c r="K1310" s="70">
        <v>0</v>
      </c>
      <c r="L1310" s="58"/>
      <c r="M1310" s="58">
        <v>0</v>
      </c>
      <c r="N1310" s="58"/>
      <c r="O1310" s="70"/>
      <c r="P1310" s="58"/>
      <c r="Q1310" s="58"/>
      <c r="R1310" s="58"/>
    </row>
    <row r="1311" spans="1:18" ht="12" customHeight="1">
      <c r="A1311" s="511" t="s">
        <v>20</v>
      </c>
      <c r="B1311" s="511"/>
      <c r="C1311" s="524">
        <v>6110120</v>
      </c>
      <c r="D1311" s="511" t="s">
        <v>1331</v>
      </c>
      <c r="E1311" s="57" t="s">
        <v>6</v>
      </c>
      <c r="F1311" s="57" t="s">
        <v>198</v>
      </c>
      <c r="G1311" s="70">
        <f>IF(F1311="I",IFERROR(VLOOKUP(C1311,'BG 092021'!B:D,3,FALSE),0),0)</f>
        <v>0</v>
      </c>
      <c r="H1311" s="58"/>
      <c r="I1311" s="58">
        <f>IF(F1311="I",IFERROR(VLOOKUP(C1311,'BG 092021'!B:F,5,FALSE),0),0)</f>
        <v>0</v>
      </c>
      <c r="J1311" s="58"/>
      <c r="K1311" s="70">
        <v>0</v>
      </c>
      <c r="L1311" s="58"/>
      <c r="M1311" s="58">
        <v>0</v>
      </c>
      <c r="N1311" s="58"/>
      <c r="O1311" s="70"/>
      <c r="P1311" s="58"/>
      <c r="Q1311" s="58"/>
      <c r="R1311" s="58"/>
    </row>
    <row r="1312" spans="1:18" ht="12" customHeight="1">
      <c r="A1312" s="511" t="s">
        <v>20</v>
      </c>
      <c r="B1312" s="511"/>
      <c r="C1312" s="524">
        <v>61101201</v>
      </c>
      <c r="D1312" s="511" t="s">
        <v>1332</v>
      </c>
      <c r="E1312" s="57" t="s">
        <v>6</v>
      </c>
      <c r="F1312" s="57" t="s">
        <v>198</v>
      </c>
      <c r="G1312" s="70">
        <f>IF(F1312="I",IFERROR(VLOOKUP(C1312,'BG 092021'!B:D,3,FALSE),0),0)</f>
        <v>0</v>
      </c>
      <c r="H1312" s="58"/>
      <c r="I1312" s="58">
        <f>IF(F1312="I",IFERROR(VLOOKUP(C1312,'BG 092021'!B:F,5,FALSE),0),0)</f>
        <v>0</v>
      </c>
      <c r="J1312" s="58"/>
      <c r="K1312" s="70">
        <v>0</v>
      </c>
      <c r="L1312" s="58"/>
      <c r="M1312" s="58">
        <v>0</v>
      </c>
      <c r="N1312" s="58"/>
      <c r="O1312" s="70"/>
      <c r="P1312" s="58"/>
      <c r="Q1312" s="58"/>
      <c r="R1312" s="58"/>
    </row>
    <row r="1313" spans="1:18" ht="12" customHeight="1">
      <c r="A1313" s="511" t="s">
        <v>20</v>
      </c>
      <c r="B1313" s="511" t="s">
        <v>1219</v>
      </c>
      <c r="C1313" s="524">
        <v>6110120101</v>
      </c>
      <c r="D1313" s="511" t="s">
        <v>1333</v>
      </c>
      <c r="E1313" s="57" t="s">
        <v>6</v>
      </c>
      <c r="F1313" s="57" t="s">
        <v>199</v>
      </c>
      <c r="G1313" s="70">
        <f>IF(F1313="I",IFERROR(VLOOKUP(C1313,'BG 092021'!B:D,3,FALSE),0),0)</f>
        <v>28860341562</v>
      </c>
      <c r="H1313" s="58"/>
      <c r="I1313" s="58">
        <f>IF(F1313="I",IFERROR(VLOOKUP(C1313,'BG 092021'!B:F,5,FALSE),0),0)</f>
        <v>4182737.6</v>
      </c>
      <c r="J1313" s="58"/>
      <c r="K1313" s="70">
        <v>0</v>
      </c>
      <c r="L1313" s="58"/>
      <c r="M1313" s="58">
        <v>0</v>
      </c>
      <c r="N1313" s="58"/>
      <c r="O1313" s="70"/>
      <c r="P1313" s="58"/>
      <c r="Q1313" s="58"/>
      <c r="R1313" s="58"/>
    </row>
    <row r="1314" spans="1:18" ht="12" customHeight="1">
      <c r="A1314" s="511" t="s">
        <v>20</v>
      </c>
      <c r="B1314" s="511"/>
      <c r="C1314" s="524">
        <v>614</v>
      </c>
      <c r="D1314" s="511" t="s">
        <v>1334</v>
      </c>
      <c r="E1314" s="57" t="s">
        <v>6</v>
      </c>
      <c r="F1314" s="57" t="s">
        <v>198</v>
      </c>
      <c r="G1314" s="70">
        <f>IF(F1314="I",IFERROR(VLOOKUP(C1314,'BG 092021'!B:D,3,FALSE),0),0)</f>
        <v>0</v>
      </c>
      <c r="H1314" s="58"/>
      <c r="I1314" s="58">
        <f>IF(F1314="I",IFERROR(VLOOKUP(C1314,'BG 092021'!B:F,5,FALSE),0),0)</f>
        <v>0</v>
      </c>
      <c r="J1314" s="58"/>
      <c r="K1314" s="70">
        <v>0</v>
      </c>
      <c r="L1314" s="58"/>
      <c r="M1314" s="58">
        <v>0</v>
      </c>
      <c r="N1314" s="58"/>
      <c r="O1314" s="70"/>
      <c r="P1314" s="58"/>
      <c r="Q1314" s="58"/>
      <c r="R1314" s="58"/>
    </row>
    <row r="1315" spans="1:18" ht="12" customHeight="1">
      <c r="A1315" s="511" t="s">
        <v>20</v>
      </c>
      <c r="B1315" s="511"/>
      <c r="C1315" s="524">
        <v>61401</v>
      </c>
      <c r="D1315" s="511" t="s">
        <v>1334</v>
      </c>
      <c r="E1315" s="57" t="s">
        <v>6</v>
      </c>
      <c r="F1315" s="57" t="s">
        <v>198</v>
      </c>
      <c r="G1315" s="70">
        <f>IF(F1315="I",IFERROR(VLOOKUP(C1315,'BG 092021'!B:D,3,FALSE),0),0)</f>
        <v>0</v>
      </c>
      <c r="H1315" s="58"/>
      <c r="I1315" s="58">
        <f>IF(F1315="I",IFERROR(VLOOKUP(C1315,'BG 092021'!B:F,5,FALSE),0),0)</f>
        <v>0</v>
      </c>
      <c r="J1315" s="58"/>
      <c r="K1315" s="70">
        <v>0</v>
      </c>
      <c r="L1315" s="58"/>
      <c r="M1315" s="58">
        <v>0</v>
      </c>
      <c r="N1315" s="58"/>
      <c r="O1315" s="70"/>
      <c r="P1315" s="58"/>
      <c r="Q1315" s="58"/>
      <c r="R1315" s="58"/>
    </row>
    <row r="1316" spans="1:18" ht="12" customHeight="1">
      <c r="A1316" s="511" t="s">
        <v>20</v>
      </c>
      <c r="B1316" s="511"/>
      <c r="C1316" s="524">
        <v>614011</v>
      </c>
      <c r="D1316" s="511" t="s">
        <v>1334</v>
      </c>
      <c r="E1316" s="57" t="s">
        <v>6</v>
      </c>
      <c r="F1316" s="57" t="s">
        <v>198</v>
      </c>
      <c r="G1316" s="70">
        <f>IF(F1316="I",IFERROR(VLOOKUP(C1316,'BG 092021'!B:D,3,FALSE),0),0)</f>
        <v>0</v>
      </c>
      <c r="H1316" s="58"/>
      <c r="I1316" s="58">
        <f>IF(F1316="I",IFERROR(VLOOKUP(C1316,'BG 092021'!B:F,5,FALSE),0),0)</f>
        <v>0</v>
      </c>
      <c r="J1316" s="58"/>
      <c r="K1316" s="70">
        <v>0</v>
      </c>
      <c r="L1316" s="58"/>
      <c r="M1316" s="58">
        <v>0</v>
      </c>
      <c r="N1316" s="58"/>
      <c r="O1316" s="70"/>
      <c r="P1316" s="58"/>
      <c r="Q1316" s="58"/>
      <c r="R1316" s="58"/>
    </row>
    <row r="1317" spans="1:18" ht="12" customHeight="1">
      <c r="A1317" s="511" t="s">
        <v>20</v>
      </c>
      <c r="B1317" s="511"/>
      <c r="C1317" s="524">
        <v>6140110</v>
      </c>
      <c r="D1317" s="511" t="s">
        <v>1334</v>
      </c>
      <c r="E1317" s="57" t="s">
        <v>6</v>
      </c>
      <c r="F1317" s="57" t="s">
        <v>198</v>
      </c>
      <c r="G1317" s="70">
        <f>IF(F1317="I",IFERROR(VLOOKUP(C1317,'BG 092021'!B:D,3,FALSE),0),0)</f>
        <v>0</v>
      </c>
      <c r="H1317" s="58"/>
      <c r="I1317" s="58">
        <f>IF(F1317="I",IFERROR(VLOOKUP(C1317,'BG 092021'!B:F,5,FALSE),0),0)</f>
        <v>0</v>
      </c>
      <c r="J1317" s="58"/>
      <c r="K1317" s="70">
        <v>0</v>
      </c>
      <c r="L1317" s="58"/>
      <c r="M1317" s="58">
        <v>0</v>
      </c>
      <c r="N1317" s="58"/>
      <c r="O1317" s="70"/>
      <c r="P1317" s="58"/>
      <c r="Q1317" s="58"/>
      <c r="R1317" s="58"/>
    </row>
    <row r="1318" spans="1:18" ht="12" customHeight="1">
      <c r="A1318" s="511" t="s">
        <v>20</v>
      </c>
      <c r="B1318" s="511"/>
      <c r="C1318" s="524">
        <v>61401101</v>
      </c>
      <c r="D1318" s="511" t="s">
        <v>1334</v>
      </c>
      <c r="E1318" s="57" t="s">
        <v>6</v>
      </c>
      <c r="F1318" s="57" t="s">
        <v>198</v>
      </c>
      <c r="G1318" s="70">
        <f>IF(F1318="I",IFERROR(VLOOKUP(C1318,'BG 092021'!B:D,3,FALSE),0),0)</f>
        <v>0</v>
      </c>
      <c r="H1318" s="58"/>
      <c r="I1318" s="58">
        <f>IF(F1318="I",IFERROR(VLOOKUP(C1318,'BG 092021'!B:F,5,FALSE),0),0)</f>
        <v>0</v>
      </c>
      <c r="J1318" s="58"/>
      <c r="K1318" s="70">
        <v>0</v>
      </c>
      <c r="L1318" s="58"/>
      <c r="M1318" s="58">
        <v>0</v>
      </c>
      <c r="N1318" s="58"/>
      <c r="O1318" s="70"/>
      <c r="P1318" s="58"/>
      <c r="Q1318" s="58"/>
      <c r="R1318" s="58"/>
    </row>
    <row r="1319" spans="1:18" ht="12" customHeight="1">
      <c r="A1319" s="511" t="s">
        <v>20</v>
      </c>
      <c r="B1319" s="511" t="s">
        <v>1219</v>
      </c>
      <c r="C1319" s="524">
        <v>6140110101</v>
      </c>
      <c r="D1319" s="511" t="s">
        <v>1334</v>
      </c>
      <c r="E1319" s="57" t="s">
        <v>6</v>
      </c>
      <c r="F1319" s="57" t="s">
        <v>199</v>
      </c>
      <c r="G1319" s="70">
        <f>IF(F1319="I",IFERROR(VLOOKUP(C1319,'BG 092021'!B:D,3,FALSE),0),0)</f>
        <v>4538564384</v>
      </c>
      <c r="H1319" s="58"/>
      <c r="I1319" s="58">
        <f>IF(F1319="I",IFERROR(VLOOKUP(C1319,'BG 092021'!B:F,5,FALSE),0),0)</f>
        <v>657387.64</v>
      </c>
      <c r="J1319" s="58"/>
      <c r="K1319" s="70">
        <v>0</v>
      </c>
      <c r="L1319" s="58"/>
      <c r="M1319" s="58">
        <v>0</v>
      </c>
      <c r="N1319" s="58"/>
      <c r="O1319" s="70"/>
      <c r="P1319" s="58"/>
      <c r="Q1319" s="58"/>
      <c r="R1319" s="58"/>
    </row>
    <row r="1320" spans="1:18" ht="12" customHeight="1">
      <c r="A1320" s="511" t="s">
        <v>20</v>
      </c>
      <c r="B1320" s="511"/>
      <c r="C1320" s="524">
        <v>62</v>
      </c>
      <c r="D1320" s="511" t="s">
        <v>964</v>
      </c>
      <c r="E1320" s="57" t="s">
        <v>6</v>
      </c>
      <c r="F1320" s="57" t="s">
        <v>198</v>
      </c>
      <c r="G1320" s="70">
        <f>IF(F1320="I",IFERROR(VLOOKUP(C1320,'BG 092021'!B:D,3,FALSE),0),0)</f>
        <v>0</v>
      </c>
      <c r="H1320" s="58"/>
      <c r="I1320" s="58">
        <v>0</v>
      </c>
      <c r="J1320" s="58"/>
      <c r="K1320" s="70">
        <v>0</v>
      </c>
      <c r="L1320" s="58"/>
      <c r="M1320" s="58">
        <v>0</v>
      </c>
      <c r="N1320" s="58"/>
      <c r="O1320" s="70"/>
      <c r="P1320" s="58"/>
      <c r="Q1320" s="58"/>
      <c r="R1320" s="58"/>
    </row>
    <row r="1321" spans="1:18" ht="12" customHeight="1">
      <c r="A1321" s="511" t="s">
        <v>20</v>
      </c>
      <c r="B1321" s="511"/>
      <c r="C1321" s="524">
        <v>621</v>
      </c>
      <c r="D1321" s="511" t="s">
        <v>899</v>
      </c>
      <c r="E1321" s="57" t="s">
        <v>6</v>
      </c>
      <c r="F1321" s="57" t="s">
        <v>198</v>
      </c>
      <c r="G1321" s="70">
        <f>IF(F1321="I",IFERROR(VLOOKUP(C1321,'BG 092021'!B:D,3,FALSE),0),0)</f>
        <v>0</v>
      </c>
      <c r="H1321" s="58"/>
      <c r="I1321" s="58">
        <v>0</v>
      </c>
      <c r="J1321" s="58"/>
      <c r="K1321" s="70">
        <v>0</v>
      </c>
      <c r="L1321" s="58"/>
      <c r="M1321" s="58">
        <v>0</v>
      </c>
      <c r="N1321" s="58"/>
      <c r="O1321" s="70"/>
      <c r="P1321" s="58"/>
      <c r="Q1321" s="58"/>
      <c r="R1321" s="58"/>
    </row>
    <row r="1322" spans="1:18" ht="12" customHeight="1">
      <c r="A1322" s="511" t="s">
        <v>20</v>
      </c>
      <c r="B1322" s="511"/>
      <c r="C1322" s="524">
        <v>62101</v>
      </c>
      <c r="D1322" s="511" t="s">
        <v>899</v>
      </c>
      <c r="E1322" s="57" t="s">
        <v>6</v>
      </c>
      <c r="F1322" s="57" t="s">
        <v>198</v>
      </c>
      <c r="G1322" s="70">
        <f>IF(F1322="I",IFERROR(VLOOKUP(C1322,'BG 092021'!B:D,3,FALSE),0),0)</f>
        <v>0</v>
      </c>
      <c r="H1322" s="58"/>
      <c r="I1322" s="58">
        <v>0</v>
      </c>
      <c r="J1322" s="58"/>
      <c r="K1322" s="70">
        <v>0</v>
      </c>
      <c r="L1322" s="58"/>
      <c r="M1322" s="58">
        <v>0</v>
      </c>
      <c r="N1322" s="58"/>
      <c r="O1322" s="70"/>
      <c r="P1322" s="58"/>
      <c r="Q1322" s="58"/>
      <c r="R1322" s="58"/>
    </row>
    <row r="1323" spans="1:18" ht="12" customHeight="1">
      <c r="A1323" s="511" t="s">
        <v>20</v>
      </c>
      <c r="B1323" s="511"/>
      <c r="C1323" s="524">
        <v>621011</v>
      </c>
      <c r="D1323" s="511" t="s">
        <v>899</v>
      </c>
      <c r="E1323" s="57" t="s">
        <v>6</v>
      </c>
      <c r="F1323" s="57" t="s">
        <v>198</v>
      </c>
      <c r="G1323" s="70">
        <f>IF(F1323="I",IFERROR(VLOOKUP(C1323,'BG 092021'!B:D,3,FALSE),0),0)</f>
        <v>0</v>
      </c>
      <c r="H1323" s="58"/>
      <c r="I1323" s="58">
        <v>0</v>
      </c>
      <c r="J1323" s="58"/>
      <c r="K1323" s="70">
        <v>0</v>
      </c>
      <c r="L1323" s="58"/>
      <c r="M1323" s="58">
        <v>0</v>
      </c>
      <c r="N1323" s="58"/>
      <c r="O1323" s="70"/>
      <c r="P1323" s="58"/>
      <c r="Q1323" s="58"/>
      <c r="R1323" s="58"/>
    </row>
    <row r="1324" spans="1:18" ht="12" customHeight="1">
      <c r="A1324" s="511" t="s">
        <v>20</v>
      </c>
      <c r="B1324" s="511"/>
      <c r="C1324" s="524">
        <v>6210110</v>
      </c>
      <c r="D1324" s="511" t="s">
        <v>900</v>
      </c>
      <c r="E1324" s="57" t="s">
        <v>6</v>
      </c>
      <c r="F1324" s="57" t="s">
        <v>198</v>
      </c>
      <c r="G1324" s="70">
        <f>IF(F1324="I",IFERROR(VLOOKUP(C1324,'BG 092021'!B:D,3,FALSE),0),0)</f>
        <v>0</v>
      </c>
      <c r="H1324" s="58"/>
      <c r="I1324" s="58">
        <v>0</v>
      </c>
      <c r="J1324" s="58"/>
      <c r="K1324" s="70">
        <v>0</v>
      </c>
      <c r="L1324" s="58"/>
      <c r="M1324" s="58">
        <v>0</v>
      </c>
      <c r="N1324" s="58"/>
      <c r="O1324" s="70"/>
      <c r="P1324" s="58"/>
      <c r="Q1324" s="58"/>
      <c r="R1324" s="58"/>
    </row>
    <row r="1325" spans="1:18" ht="12" customHeight="1">
      <c r="A1325" s="511" t="s">
        <v>20</v>
      </c>
      <c r="B1325" s="511"/>
      <c r="C1325" s="524">
        <v>62101101</v>
      </c>
      <c r="D1325" s="511" t="s">
        <v>535</v>
      </c>
      <c r="E1325" s="57" t="s">
        <v>147</v>
      </c>
      <c r="F1325" s="57" t="s">
        <v>198</v>
      </c>
      <c r="G1325" s="70">
        <f>IF(F1325="I",IFERROR(VLOOKUP(C1325,'BG 092021'!B:D,3,FALSE),0),0)</f>
        <v>0</v>
      </c>
      <c r="H1325" s="58"/>
      <c r="I1325" s="58">
        <v>0</v>
      </c>
      <c r="J1325" s="58"/>
      <c r="K1325" s="70">
        <v>0</v>
      </c>
      <c r="L1325" s="58"/>
      <c r="M1325" s="58">
        <v>0</v>
      </c>
      <c r="N1325" s="58"/>
      <c r="O1325" s="70"/>
      <c r="P1325" s="58"/>
      <c r="Q1325" s="58"/>
      <c r="R1325" s="58"/>
    </row>
    <row r="1326" spans="1:18" ht="12" customHeight="1">
      <c r="A1326" s="511" t="s">
        <v>20</v>
      </c>
      <c r="B1326" s="511"/>
      <c r="C1326" s="524">
        <v>6210110101</v>
      </c>
      <c r="D1326" s="511" t="s">
        <v>901</v>
      </c>
      <c r="E1326" s="57" t="s">
        <v>147</v>
      </c>
      <c r="F1326" s="57" t="s">
        <v>199</v>
      </c>
      <c r="G1326" s="70">
        <f>IF(F1326="I",IFERROR(VLOOKUP(C1326,'BG 092021'!B:D,3,FALSE),0),0)</f>
        <v>0</v>
      </c>
      <c r="H1326" s="58"/>
      <c r="I1326" s="58">
        <f>IF(F1326="I",IFERROR(VLOOKUP(C1326,'BG 092021'!B:F,5,FALSE),0),0)</f>
        <v>0</v>
      </c>
      <c r="J1326" s="58"/>
      <c r="K1326" s="70">
        <v>0</v>
      </c>
      <c r="L1326" s="58"/>
      <c r="M1326" s="58">
        <v>0</v>
      </c>
      <c r="N1326" s="58"/>
      <c r="O1326" s="70"/>
      <c r="P1326" s="58"/>
      <c r="Q1326" s="58"/>
      <c r="R1326" s="58"/>
    </row>
    <row r="1327" spans="1:18" ht="12" customHeight="1">
      <c r="A1327" s="511" t="s">
        <v>20</v>
      </c>
      <c r="B1327" s="511"/>
      <c r="C1327" s="524">
        <v>6210110102</v>
      </c>
      <c r="D1327" s="511" t="s">
        <v>902</v>
      </c>
      <c r="E1327" s="57" t="s">
        <v>147</v>
      </c>
      <c r="F1327" s="57" t="s">
        <v>199</v>
      </c>
      <c r="G1327" s="70">
        <f>IF(F1327="I",IFERROR(VLOOKUP(C1327,'BG 092021'!B:D,3,FALSE),0),0)</f>
        <v>0</v>
      </c>
      <c r="H1327" s="58"/>
      <c r="I1327" s="58">
        <f>IF(F1327="I",IFERROR(VLOOKUP(C1327,'BG 092021'!B:F,5,FALSE),0),0)</f>
        <v>0</v>
      </c>
      <c r="J1327" s="58"/>
      <c r="K1327" s="70">
        <v>0</v>
      </c>
      <c r="L1327" s="58"/>
      <c r="M1327" s="58">
        <v>0</v>
      </c>
      <c r="N1327" s="58"/>
      <c r="O1327" s="70"/>
      <c r="P1327" s="58"/>
      <c r="Q1327" s="58"/>
      <c r="R1327" s="58"/>
    </row>
    <row r="1328" spans="1:18" ht="12" customHeight="1">
      <c r="A1328" s="511" t="s">
        <v>20</v>
      </c>
      <c r="B1328" s="511"/>
      <c r="C1328" s="524">
        <v>62101102</v>
      </c>
      <c r="D1328" s="511" t="s">
        <v>536</v>
      </c>
      <c r="E1328" s="57" t="s">
        <v>6</v>
      </c>
      <c r="F1328" s="57" t="s">
        <v>198</v>
      </c>
      <c r="G1328" s="70">
        <f>IF(F1328="I",IFERROR(VLOOKUP(C1328,'BG 092021'!B:D,3,FALSE),0),0)</f>
        <v>0</v>
      </c>
      <c r="H1328" s="58"/>
      <c r="I1328" s="58">
        <v>0</v>
      </c>
      <c r="J1328" s="58"/>
      <c r="K1328" s="70">
        <v>0</v>
      </c>
      <c r="L1328" s="58"/>
      <c r="M1328" s="58">
        <v>0</v>
      </c>
      <c r="N1328" s="58"/>
      <c r="O1328" s="70"/>
      <c r="P1328" s="58"/>
      <c r="Q1328" s="58"/>
      <c r="R1328" s="58"/>
    </row>
    <row r="1329" spans="1:18" ht="12" customHeight="1">
      <c r="A1329" s="511" t="s">
        <v>20</v>
      </c>
      <c r="B1329" s="511"/>
      <c r="C1329" s="524">
        <v>6210110201</v>
      </c>
      <c r="D1329" s="511" t="s">
        <v>903</v>
      </c>
      <c r="E1329" s="57" t="s">
        <v>6</v>
      </c>
      <c r="F1329" s="57" t="s">
        <v>199</v>
      </c>
      <c r="G1329" s="70">
        <f>IF(F1329="I",IFERROR(VLOOKUP(C1329,'BG 092021'!B:D,3,FALSE),0),0)</f>
        <v>0</v>
      </c>
      <c r="H1329" s="58"/>
      <c r="I1329" s="58">
        <f>IF(F1329="I",IFERROR(VLOOKUP(C1329,'BG 092021'!B:F,5,FALSE),0),0)</f>
        <v>0</v>
      </c>
      <c r="J1329" s="58"/>
      <c r="K1329" s="70">
        <v>0</v>
      </c>
      <c r="L1329" s="58"/>
      <c r="M1329" s="58">
        <v>0</v>
      </c>
      <c r="N1329" s="58"/>
      <c r="O1329" s="70"/>
      <c r="P1329" s="58"/>
      <c r="Q1329" s="58"/>
      <c r="R1329" s="58"/>
    </row>
    <row r="1330" spans="1:18" ht="12" customHeight="1">
      <c r="A1330" s="511" t="s">
        <v>20</v>
      </c>
      <c r="B1330" s="511"/>
      <c r="C1330" s="524">
        <v>6210110202</v>
      </c>
      <c r="D1330" s="511" t="s">
        <v>904</v>
      </c>
      <c r="E1330" s="57" t="s">
        <v>6</v>
      </c>
      <c r="F1330" s="57" t="s">
        <v>199</v>
      </c>
      <c r="G1330" s="70">
        <f>IF(F1330="I",IFERROR(VLOOKUP(C1330,'BG 092021'!B:D,3,FALSE),0),0)</f>
        <v>0</v>
      </c>
      <c r="H1330" s="58"/>
      <c r="I1330" s="58">
        <f>IF(F1330="I",IFERROR(VLOOKUP(C1330,'BG 092021'!B:F,5,FALSE),0),0)</f>
        <v>0</v>
      </c>
      <c r="J1330" s="58"/>
      <c r="K1330" s="70">
        <v>0</v>
      </c>
      <c r="L1330" s="58"/>
      <c r="M1330" s="58">
        <v>0</v>
      </c>
      <c r="N1330" s="58"/>
      <c r="O1330" s="70"/>
      <c r="P1330" s="58"/>
      <c r="Q1330" s="58"/>
      <c r="R1330" s="58"/>
    </row>
    <row r="1331" spans="1:18" ht="12" customHeight="1">
      <c r="A1331" s="511" t="s">
        <v>20</v>
      </c>
      <c r="B1331" s="511"/>
      <c r="C1331" s="524">
        <v>62101103</v>
      </c>
      <c r="D1331" s="511" t="s">
        <v>538</v>
      </c>
      <c r="E1331" s="57" t="s">
        <v>147</v>
      </c>
      <c r="F1331" s="57" t="s">
        <v>198</v>
      </c>
      <c r="G1331" s="70">
        <f>IF(F1331="I",IFERROR(VLOOKUP(C1331,'BG 092021'!B:D,3,FALSE),0),0)</f>
        <v>0</v>
      </c>
      <c r="H1331" s="58"/>
      <c r="I1331" s="58">
        <v>0</v>
      </c>
      <c r="J1331" s="58"/>
      <c r="K1331" s="70">
        <v>0</v>
      </c>
      <c r="L1331" s="58"/>
      <c r="M1331" s="58">
        <v>0</v>
      </c>
      <c r="N1331" s="58"/>
      <c r="O1331" s="70"/>
      <c r="P1331" s="58"/>
      <c r="Q1331" s="58"/>
      <c r="R1331" s="58"/>
    </row>
    <row r="1332" spans="1:18" ht="12" customHeight="1">
      <c r="A1332" s="511" t="s">
        <v>20</v>
      </c>
      <c r="B1332" s="511" t="s">
        <v>1220</v>
      </c>
      <c r="C1332" s="524">
        <v>6210110301</v>
      </c>
      <c r="D1332" s="511" t="s">
        <v>905</v>
      </c>
      <c r="E1332" s="57" t="s">
        <v>147</v>
      </c>
      <c r="F1332" s="57" t="s">
        <v>199</v>
      </c>
      <c r="G1332" s="70">
        <f>IF(F1332="I",IFERROR(VLOOKUP(C1332,'BG 092021'!B:D,3,FALSE),0),0)</f>
        <v>2762869632</v>
      </c>
      <c r="H1332" s="58"/>
      <c r="I1332" s="58">
        <f>IF(F1332="I",IFERROR(VLOOKUP(C1332,'BG 092021'!B:F,5,FALSE),0),0)</f>
        <v>367208.28</v>
      </c>
      <c r="J1332" s="58"/>
      <c r="K1332" s="70">
        <v>0</v>
      </c>
      <c r="L1332" s="58"/>
      <c r="M1332" s="58">
        <v>0</v>
      </c>
      <c r="N1332" s="58"/>
      <c r="O1332" s="70"/>
      <c r="P1332" s="58"/>
      <c r="Q1332" s="58"/>
      <c r="R1332" s="58"/>
    </row>
    <row r="1333" spans="1:18" ht="12" customHeight="1">
      <c r="A1333" s="511" t="s">
        <v>20</v>
      </c>
      <c r="B1333" s="511"/>
      <c r="C1333" s="524">
        <v>6210110302</v>
      </c>
      <c r="D1333" s="511" t="s">
        <v>906</v>
      </c>
      <c r="E1333" s="57" t="s">
        <v>147</v>
      </c>
      <c r="F1333" s="57" t="s">
        <v>199</v>
      </c>
      <c r="G1333" s="70">
        <f>IF(F1333="I",IFERROR(VLOOKUP(C1333,'BG 092021'!B:D,3,FALSE),0),0)</f>
        <v>0</v>
      </c>
      <c r="H1333" s="58"/>
      <c r="I1333" s="58">
        <f>IF(F1333="I",IFERROR(VLOOKUP(C1333,'BG 092021'!B:F,5,FALSE),0),0)</f>
        <v>0</v>
      </c>
      <c r="J1333" s="58"/>
      <c r="K1333" s="70">
        <v>0</v>
      </c>
      <c r="L1333" s="58"/>
      <c r="M1333" s="58">
        <v>0</v>
      </c>
      <c r="N1333" s="58"/>
      <c r="O1333" s="70"/>
      <c r="P1333" s="58"/>
      <c r="Q1333" s="58"/>
      <c r="R1333" s="58"/>
    </row>
    <row r="1334" spans="1:18" ht="12" customHeight="1">
      <c r="A1334" s="511" t="s">
        <v>20</v>
      </c>
      <c r="B1334" s="511"/>
      <c r="C1334" s="524">
        <v>62101104</v>
      </c>
      <c r="D1334" s="511" t="s">
        <v>539</v>
      </c>
      <c r="E1334" s="57" t="s">
        <v>6</v>
      </c>
      <c r="F1334" s="57" t="s">
        <v>198</v>
      </c>
      <c r="G1334" s="70">
        <f>IF(F1334="I",IFERROR(VLOOKUP(C1334,'BG 092021'!B:D,3,FALSE),0),0)</f>
        <v>0</v>
      </c>
      <c r="H1334" s="58"/>
      <c r="I1334" s="58">
        <v>0</v>
      </c>
      <c r="J1334" s="58"/>
      <c r="K1334" s="70">
        <v>0</v>
      </c>
      <c r="L1334" s="58"/>
      <c r="M1334" s="58">
        <v>0</v>
      </c>
      <c r="N1334" s="58"/>
      <c r="O1334" s="70"/>
      <c r="P1334" s="58"/>
      <c r="Q1334" s="58"/>
      <c r="R1334" s="58"/>
    </row>
    <row r="1335" spans="1:18" ht="12" customHeight="1">
      <c r="A1335" s="511" t="s">
        <v>20</v>
      </c>
      <c r="B1335" s="511" t="s">
        <v>1220</v>
      </c>
      <c r="C1335" s="524">
        <v>6210110401</v>
      </c>
      <c r="D1335" s="511" t="s">
        <v>907</v>
      </c>
      <c r="E1335" s="57" t="s">
        <v>6</v>
      </c>
      <c r="F1335" s="57" t="s">
        <v>199</v>
      </c>
      <c r="G1335" s="70">
        <f>IF(F1335="I",IFERROR(VLOOKUP(C1335,'BG 092021'!B:D,3,FALSE),0),0)</f>
        <v>441685990</v>
      </c>
      <c r="H1335" s="58"/>
      <c r="I1335" s="58">
        <f>IF(F1335="I",IFERROR(VLOOKUP(C1335,'BG 092021'!B:F,5,FALSE),0),0)</f>
        <v>103438.54999999981</v>
      </c>
      <c r="J1335" s="58"/>
      <c r="K1335" s="70">
        <v>0</v>
      </c>
      <c r="L1335" s="58"/>
      <c r="M1335" s="58">
        <v>0</v>
      </c>
      <c r="N1335" s="58"/>
      <c r="O1335" s="70"/>
      <c r="P1335" s="58"/>
      <c r="Q1335" s="58"/>
      <c r="R1335" s="58"/>
    </row>
    <row r="1336" spans="1:18" ht="12" customHeight="1">
      <c r="A1336" s="511" t="s">
        <v>20</v>
      </c>
      <c r="B1336" s="511"/>
      <c r="C1336" s="524">
        <v>6210110402</v>
      </c>
      <c r="D1336" s="511" t="s">
        <v>908</v>
      </c>
      <c r="E1336" s="57" t="s">
        <v>6</v>
      </c>
      <c r="F1336" s="57" t="s">
        <v>199</v>
      </c>
      <c r="G1336" s="70">
        <f>IF(F1336="I",IFERROR(VLOOKUP(C1336,'BG 092021'!B:D,3,FALSE),0),0)</f>
        <v>0</v>
      </c>
      <c r="H1336" s="58"/>
      <c r="I1336" s="58">
        <f>IF(F1336="I",IFERROR(VLOOKUP(C1336,'BG 092021'!B:F,5,FALSE),0),0)</f>
        <v>0</v>
      </c>
      <c r="J1336" s="58"/>
      <c r="K1336" s="70">
        <v>0</v>
      </c>
      <c r="L1336" s="58"/>
      <c r="M1336" s="58">
        <v>0</v>
      </c>
      <c r="N1336" s="58"/>
      <c r="O1336" s="70"/>
      <c r="P1336" s="58"/>
      <c r="Q1336" s="58"/>
      <c r="R1336" s="58"/>
    </row>
    <row r="1337" spans="1:18" ht="12" customHeight="1">
      <c r="A1337" s="511" t="s">
        <v>20</v>
      </c>
      <c r="B1337" s="511"/>
      <c r="C1337" s="524">
        <v>62101105</v>
      </c>
      <c r="D1337" s="511" t="s">
        <v>296</v>
      </c>
      <c r="E1337" s="57" t="s">
        <v>147</v>
      </c>
      <c r="F1337" s="57" t="s">
        <v>198</v>
      </c>
      <c r="G1337" s="70">
        <f>IF(F1337="I",IFERROR(VLOOKUP(C1337,'BG 092021'!B:D,3,FALSE),0),0)</f>
        <v>0</v>
      </c>
      <c r="H1337" s="58"/>
      <c r="I1337" s="58">
        <v>0</v>
      </c>
      <c r="J1337" s="58"/>
      <c r="K1337" s="70">
        <v>0</v>
      </c>
      <c r="L1337" s="58"/>
      <c r="M1337" s="58">
        <v>0</v>
      </c>
      <c r="N1337" s="58"/>
      <c r="O1337" s="70"/>
      <c r="P1337" s="58"/>
      <c r="Q1337" s="58"/>
      <c r="R1337" s="58"/>
    </row>
    <row r="1338" spans="1:18" ht="12" customHeight="1">
      <c r="A1338" s="511" t="s">
        <v>20</v>
      </c>
      <c r="B1338" s="511" t="s">
        <v>1220</v>
      </c>
      <c r="C1338" s="524">
        <v>6210110501</v>
      </c>
      <c r="D1338" s="511" t="s">
        <v>909</v>
      </c>
      <c r="E1338" s="57" t="s">
        <v>147</v>
      </c>
      <c r="F1338" s="57" t="s">
        <v>199</v>
      </c>
      <c r="G1338" s="70">
        <f>IF(F1338="I",IFERROR(VLOOKUP(C1338,'BG 092021'!B:D,3,FALSE),0),0)</f>
        <v>3927000000</v>
      </c>
      <c r="H1338" s="58"/>
      <c r="I1338" s="58">
        <f>IF(F1338="I",IFERROR(VLOOKUP(C1338,'BG 092021'!B:F,5,FALSE),0),0)</f>
        <v>577329.02</v>
      </c>
      <c r="J1338" s="58"/>
      <c r="K1338" s="70">
        <v>0</v>
      </c>
      <c r="L1338" s="58"/>
      <c r="M1338" s="58">
        <v>0</v>
      </c>
      <c r="N1338" s="58"/>
      <c r="O1338" s="70"/>
      <c r="P1338" s="58"/>
      <c r="Q1338" s="58"/>
      <c r="R1338" s="58"/>
    </row>
    <row r="1339" spans="1:18" ht="12" customHeight="1">
      <c r="A1339" s="511" t="s">
        <v>20</v>
      </c>
      <c r="B1339" s="511" t="s">
        <v>1220</v>
      </c>
      <c r="C1339" s="524">
        <v>6210110502</v>
      </c>
      <c r="D1339" s="511" t="s">
        <v>910</v>
      </c>
      <c r="E1339" s="57" t="s">
        <v>147</v>
      </c>
      <c r="F1339" s="57" t="s">
        <v>199</v>
      </c>
      <c r="G1339" s="70">
        <f>IF(F1339="I",IFERROR(VLOOKUP(C1339,'BG 092021'!B:D,3,FALSE),0),0)</f>
        <v>437800392</v>
      </c>
      <c r="H1339" s="58"/>
      <c r="I1339" s="58">
        <f>IF(F1339="I",IFERROR(VLOOKUP(C1339,'BG 092021'!B:F,5,FALSE),0),0)</f>
        <v>65050.85</v>
      </c>
      <c r="J1339" s="58"/>
      <c r="K1339" s="70">
        <v>0</v>
      </c>
      <c r="L1339" s="58"/>
      <c r="M1339" s="58">
        <v>0</v>
      </c>
      <c r="N1339" s="58"/>
      <c r="O1339" s="70"/>
      <c r="P1339" s="58"/>
      <c r="Q1339" s="58"/>
      <c r="R1339" s="58"/>
    </row>
    <row r="1340" spans="1:18" ht="12" customHeight="1">
      <c r="A1340" s="511" t="s">
        <v>20</v>
      </c>
      <c r="B1340" s="511"/>
      <c r="C1340" s="524">
        <v>62101106</v>
      </c>
      <c r="D1340" s="511" t="s">
        <v>297</v>
      </c>
      <c r="E1340" s="57" t="s">
        <v>6</v>
      </c>
      <c r="F1340" s="57" t="s">
        <v>198</v>
      </c>
      <c r="G1340" s="70">
        <f>IF(F1340="I",IFERROR(VLOOKUP(C1340,'BG 092021'!B:D,3,FALSE),0),0)</f>
        <v>0</v>
      </c>
      <c r="H1340" s="58"/>
      <c r="I1340" s="58">
        <v>0</v>
      </c>
      <c r="J1340" s="58"/>
      <c r="K1340" s="70">
        <v>0</v>
      </c>
      <c r="L1340" s="58"/>
      <c r="M1340" s="58">
        <v>0</v>
      </c>
      <c r="N1340" s="58"/>
      <c r="O1340" s="70"/>
      <c r="P1340" s="58"/>
      <c r="Q1340" s="58"/>
      <c r="R1340" s="58"/>
    </row>
    <row r="1341" spans="1:18" ht="12" customHeight="1">
      <c r="A1341" s="511" t="s">
        <v>20</v>
      </c>
      <c r="B1341" s="511" t="s">
        <v>1220</v>
      </c>
      <c r="C1341" s="524">
        <v>6210110601</v>
      </c>
      <c r="D1341" s="511" t="s">
        <v>911</v>
      </c>
      <c r="E1341" s="57" t="s">
        <v>6</v>
      </c>
      <c r="F1341" s="57" t="s">
        <v>199</v>
      </c>
      <c r="G1341" s="70">
        <f>IF(F1341="I",IFERROR(VLOOKUP(C1341,'BG 092021'!B:D,3,FALSE),0),0)</f>
        <v>4673639300</v>
      </c>
      <c r="H1341" s="58"/>
      <c r="I1341" s="58">
        <f>IF(F1341="I",IFERROR(VLOOKUP(C1341,'BG 092021'!B:F,5,FALSE),0),0)</f>
        <v>698000</v>
      </c>
      <c r="J1341" s="58"/>
      <c r="K1341" s="70">
        <v>0</v>
      </c>
      <c r="L1341" s="58"/>
      <c r="M1341" s="58">
        <v>0</v>
      </c>
      <c r="N1341" s="58"/>
      <c r="O1341" s="70"/>
      <c r="P1341" s="58"/>
      <c r="Q1341" s="58"/>
      <c r="R1341" s="58"/>
    </row>
    <row r="1342" spans="1:18" ht="12" customHeight="1">
      <c r="A1342" s="511" t="s">
        <v>20</v>
      </c>
      <c r="B1342" s="511" t="s">
        <v>1220</v>
      </c>
      <c r="C1342" s="524">
        <v>6210110602</v>
      </c>
      <c r="D1342" s="511" t="s">
        <v>912</v>
      </c>
      <c r="E1342" s="57" t="s">
        <v>6</v>
      </c>
      <c r="F1342" s="57" t="s">
        <v>199</v>
      </c>
      <c r="G1342" s="70">
        <f>IF(F1342="I",IFERROR(VLOOKUP(C1342,'BG 092021'!B:D,3,FALSE),0),0)</f>
        <v>494213796</v>
      </c>
      <c r="H1342" s="58"/>
      <c r="I1342" s="58">
        <f>IF(F1342="I",IFERROR(VLOOKUP(C1342,'BG 092021'!B:F,5,FALSE),0),0)</f>
        <v>72071.459999999992</v>
      </c>
      <c r="J1342" s="58"/>
      <c r="K1342" s="70">
        <v>0</v>
      </c>
      <c r="L1342" s="58"/>
      <c r="M1342" s="58">
        <v>0</v>
      </c>
      <c r="N1342" s="58"/>
      <c r="O1342" s="70"/>
      <c r="P1342" s="58"/>
      <c r="Q1342" s="58"/>
      <c r="R1342" s="58"/>
    </row>
    <row r="1343" spans="1:18" ht="12" customHeight="1">
      <c r="A1343" s="511" t="s">
        <v>20</v>
      </c>
      <c r="B1343" s="511"/>
      <c r="C1343" s="524">
        <v>62101107</v>
      </c>
      <c r="D1343" s="511" t="s">
        <v>298</v>
      </c>
      <c r="E1343" s="57" t="s">
        <v>147</v>
      </c>
      <c r="F1343" s="57" t="s">
        <v>198</v>
      </c>
      <c r="G1343" s="70">
        <f>IF(F1343="I",IFERROR(VLOOKUP(C1343,'BG 092021'!B:D,3,FALSE),0),0)</f>
        <v>0</v>
      </c>
      <c r="H1343" s="58"/>
      <c r="I1343" s="58">
        <v>0</v>
      </c>
      <c r="J1343" s="58"/>
      <c r="K1343" s="70">
        <v>0</v>
      </c>
      <c r="L1343" s="58"/>
      <c r="M1343" s="58">
        <v>0</v>
      </c>
      <c r="N1343" s="58"/>
      <c r="O1343" s="70"/>
      <c r="P1343" s="58"/>
      <c r="Q1343" s="58"/>
      <c r="R1343" s="58"/>
    </row>
    <row r="1344" spans="1:18" ht="12" customHeight="1">
      <c r="A1344" s="511" t="s">
        <v>20</v>
      </c>
      <c r="B1344" s="511" t="s">
        <v>1220</v>
      </c>
      <c r="C1344" s="524">
        <v>6210110701</v>
      </c>
      <c r="D1344" s="511" t="s">
        <v>913</v>
      </c>
      <c r="E1344" s="57" t="s">
        <v>147</v>
      </c>
      <c r="F1344" s="57" t="s">
        <v>199</v>
      </c>
      <c r="G1344" s="70">
        <f>IF(F1344="I",IFERROR(VLOOKUP(C1344,'BG 092021'!B:D,3,FALSE),0),0)</f>
        <v>42218104530</v>
      </c>
      <c r="H1344" s="58"/>
      <c r="I1344" s="58">
        <f>IF(F1344="I",IFERROR(VLOOKUP(C1344,'BG 092021'!B:F,5,FALSE),0),0)</f>
        <v>7914018.0799999991</v>
      </c>
      <c r="J1344" s="58"/>
      <c r="K1344" s="70">
        <v>0</v>
      </c>
      <c r="L1344" s="58"/>
      <c r="M1344" s="58">
        <v>0</v>
      </c>
      <c r="N1344" s="58"/>
      <c r="O1344" s="70"/>
      <c r="P1344" s="58"/>
      <c r="Q1344" s="58"/>
      <c r="R1344" s="58"/>
    </row>
    <row r="1345" spans="1:18" ht="12" customHeight="1">
      <c r="A1345" s="511" t="s">
        <v>20</v>
      </c>
      <c r="B1345" s="511"/>
      <c r="C1345" s="524">
        <v>6210110702</v>
      </c>
      <c r="D1345" s="511" t="s">
        <v>914</v>
      </c>
      <c r="E1345" s="57" t="s">
        <v>147</v>
      </c>
      <c r="F1345" s="57" t="s">
        <v>199</v>
      </c>
      <c r="G1345" s="70">
        <f>IF(F1345="I",IFERROR(VLOOKUP(C1345,'BG 092021'!B:D,3,FALSE),0),0)</f>
        <v>0</v>
      </c>
      <c r="H1345" s="58"/>
      <c r="I1345" s="58">
        <f>IF(F1345="I",IFERROR(VLOOKUP(C1345,'BG 092021'!B:F,5,FALSE),0),0)</f>
        <v>0</v>
      </c>
      <c r="J1345" s="58"/>
      <c r="K1345" s="70">
        <v>0</v>
      </c>
      <c r="L1345" s="58"/>
      <c r="M1345" s="58">
        <v>0</v>
      </c>
      <c r="N1345" s="58"/>
      <c r="O1345" s="70"/>
      <c r="P1345" s="58"/>
      <c r="Q1345" s="58"/>
      <c r="R1345" s="58"/>
    </row>
    <row r="1346" spans="1:18" ht="12" customHeight="1">
      <c r="A1346" s="511" t="s">
        <v>20</v>
      </c>
      <c r="B1346" s="511"/>
      <c r="C1346" s="524">
        <v>62101108</v>
      </c>
      <c r="D1346" s="511" t="s">
        <v>299</v>
      </c>
      <c r="E1346" s="57" t="s">
        <v>6</v>
      </c>
      <c r="F1346" s="57" t="s">
        <v>198</v>
      </c>
      <c r="G1346" s="70">
        <f>IF(F1346="I",IFERROR(VLOOKUP(C1346,'BG 092021'!B:D,3,FALSE),0),0)</f>
        <v>0</v>
      </c>
      <c r="H1346" s="58"/>
      <c r="I1346" s="58">
        <v>0</v>
      </c>
      <c r="J1346" s="58"/>
      <c r="K1346" s="70">
        <v>0</v>
      </c>
      <c r="L1346" s="58"/>
      <c r="M1346" s="58">
        <v>0</v>
      </c>
      <c r="N1346" s="58"/>
      <c r="O1346" s="70"/>
      <c r="P1346" s="58"/>
      <c r="Q1346" s="58"/>
      <c r="R1346" s="58"/>
    </row>
    <row r="1347" spans="1:18" ht="12" customHeight="1">
      <c r="A1347" s="511" t="s">
        <v>20</v>
      </c>
      <c r="B1347" s="511" t="s">
        <v>1220</v>
      </c>
      <c r="C1347" s="524">
        <v>6210110801</v>
      </c>
      <c r="D1347" s="511" t="s">
        <v>915</v>
      </c>
      <c r="E1347" s="57" t="s">
        <v>6</v>
      </c>
      <c r="F1347" s="57" t="s">
        <v>199</v>
      </c>
      <c r="G1347" s="70">
        <f>IF(F1347="I",IFERROR(VLOOKUP(C1347,'BG 092021'!B:D,3,FALSE),0),0)</f>
        <v>973949968</v>
      </c>
      <c r="H1347" s="58"/>
      <c r="I1347" s="58">
        <f>IF(F1347="I",IFERROR(VLOOKUP(C1347,'BG 092021'!B:F,5,FALSE),0),0)</f>
        <v>141363.6</v>
      </c>
      <c r="J1347" s="58"/>
      <c r="K1347" s="70">
        <v>0</v>
      </c>
      <c r="L1347" s="58"/>
      <c r="M1347" s="58">
        <v>0</v>
      </c>
      <c r="N1347" s="58"/>
      <c r="O1347" s="70"/>
      <c r="P1347" s="58"/>
      <c r="Q1347" s="58"/>
      <c r="R1347" s="58"/>
    </row>
    <row r="1348" spans="1:18" ht="12" customHeight="1">
      <c r="A1348" s="511" t="s">
        <v>20</v>
      </c>
      <c r="B1348" s="511"/>
      <c r="C1348" s="524">
        <v>6210110802</v>
      </c>
      <c r="D1348" s="511" t="s">
        <v>916</v>
      </c>
      <c r="E1348" s="57" t="s">
        <v>6</v>
      </c>
      <c r="F1348" s="57" t="s">
        <v>199</v>
      </c>
      <c r="G1348" s="70">
        <f>IF(F1348="I",IFERROR(VLOOKUP(C1348,'BG 092021'!B:D,3,FALSE),0),0)</f>
        <v>0</v>
      </c>
      <c r="H1348" s="58"/>
      <c r="I1348" s="58">
        <f>IF(F1348="I",IFERROR(VLOOKUP(C1348,'BG 092021'!B:F,5,FALSE),0),0)</f>
        <v>0</v>
      </c>
      <c r="J1348" s="58"/>
      <c r="K1348" s="70">
        <v>0</v>
      </c>
      <c r="L1348" s="58"/>
      <c r="M1348" s="58">
        <v>0</v>
      </c>
      <c r="N1348" s="58"/>
      <c r="O1348" s="70"/>
      <c r="P1348" s="58"/>
      <c r="Q1348" s="58"/>
      <c r="R1348" s="58"/>
    </row>
    <row r="1349" spans="1:18" ht="12" customHeight="1">
      <c r="A1349" s="511" t="s">
        <v>20</v>
      </c>
      <c r="B1349" s="511"/>
      <c r="C1349" s="524">
        <v>62101109</v>
      </c>
      <c r="D1349" s="511" t="s">
        <v>541</v>
      </c>
      <c r="E1349" s="57" t="s">
        <v>147</v>
      </c>
      <c r="F1349" s="57" t="s">
        <v>198</v>
      </c>
      <c r="G1349" s="70">
        <f>IF(F1349="I",IFERROR(VLOOKUP(C1349,'BG 092021'!B:D,3,FALSE),0),0)</f>
        <v>0</v>
      </c>
      <c r="H1349" s="58"/>
      <c r="I1349" s="58">
        <v>0</v>
      </c>
      <c r="J1349" s="58"/>
      <c r="K1349" s="70">
        <v>0</v>
      </c>
      <c r="L1349" s="58"/>
      <c r="M1349" s="58">
        <v>0</v>
      </c>
      <c r="N1349" s="58"/>
      <c r="O1349" s="70"/>
      <c r="P1349" s="58"/>
      <c r="Q1349" s="58"/>
      <c r="R1349" s="58"/>
    </row>
    <row r="1350" spans="1:18" ht="12" customHeight="1">
      <c r="A1350" s="511" t="s">
        <v>20</v>
      </c>
      <c r="B1350" s="511"/>
      <c r="C1350" s="524">
        <v>6210110901</v>
      </c>
      <c r="D1350" s="511" t="s">
        <v>917</v>
      </c>
      <c r="E1350" s="57" t="s">
        <v>147</v>
      </c>
      <c r="F1350" s="57" t="s">
        <v>199</v>
      </c>
      <c r="G1350" s="70">
        <f>IF(F1350="I",IFERROR(VLOOKUP(C1350,'BG 092021'!B:D,3,FALSE),0),0)</f>
        <v>0</v>
      </c>
      <c r="H1350" s="58"/>
      <c r="I1350" s="58">
        <f>IF(F1350="I",IFERROR(VLOOKUP(C1350,'BG 092021'!B:F,5,FALSE),0),0)</f>
        <v>0</v>
      </c>
      <c r="J1350" s="58"/>
      <c r="K1350" s="70">
        <v>0</v>
      </c>
      <c r="L1350" s="58"/>
      <c r="M1350" s="58">
        <v>0</v>
      </c>
      <c r="N1350" s="58"/>
      <c r="O1350" s="70"/>
      <c r="P1350" s="58"/>
      <c r="Q1350" s="58"/>
      <c r="R1350" s="58"/>
    </row>
    <row r="1351" spans="1:18" ht="12" customHeight="1">
      <c r="A1351" s="511" t="s">
        <v>20</v>
      </c>
      <c r="B1351" s="511"/>
      <c r="C1351" s="524">
        <v>6210110902</v>
      </c>
      <c r="D1351" s="511" t="s">
        <v>918</v>
      </c>
      <c r="E1351" s="57" t="s">
        <v>147</v>
      </c>
      <c r="F1351" s="57" t="s">
        <v>199</v>
      </c>
      <c r="G1351" s="70">
        <f>IF(F1351="I",IFERROR(VLOOKUP(C1351,'BG 092021'!B:D,3,FALSE),0),0)</f>
        <v>0</v>
      </c>
      <c r="H1351" s="58"/>
      <c r="I1351" s="58">
        <f>IF(F1351="I",IFERROR(VLOOKUP(C1351,'BG 092021'!B:F,5,FALSE),0),0)</f>
        <v>0</v>
      </c>
      <c r="J1351" s="58"/>
      <c r="K1351" s="70">
        <v>0</v>
      </c>
      <c r="L1351" s="58"/>
      <c r="M1351" s="58">
        <v>0</v>
      </c>
      <c r="N1351" s="58"/>
      <c r="O1351" s="70"/>
      <c r="P1351" s="58"/>
      <c r="Q1351" s="58"/>
      <c r="R1351" s="58"/>
    </row>
    <row r="1352" spans="1:18" ht="12" customHeight="1">
      <c r="A1352" s="511" t="s">
        <v>20</v>
      </c>
      <c r="B1352" s="511"/>
      <c r="C1352" s="524">
        <v>62101110</v>
      </c>
      <c r="D1352" s="511" t="s">
        <v>542</v>
      </c>
      <c r="E1352" s="57" t="s">
        <v>6</v>
      </c>
      <c r="F1352" s="57" t="s">
        <v>198</v>
      </c>
      <c r="G1352" s="70">
        <f>IF(F1352="I",IFERROR(VLOOKUP(C1352,'BG 092021'!B:D,3,FALSE),0),0)</f>
        <v>0</v>
      </c>
      <c r="H1352" s="58"/>
      <c r="I1352" s="58">
        <v>0</v>
      </c>
      <c r="J1352" s="58"/>
      <c r="K1352" s="70">
        <v>0</v>
      </c>
      <c r="L1352" s="58"/>
      <c r="M1352" s="58">
        <v>0</v>
      </c>
      <c r="N1352" s="58"/>
      <c r="O1352" s="70"/>
      <c r="P1352" s="58"/>
      <c r="Q1352" s="58"/>
      <c r="R1352" s="58"/>
    </row>
    <row r="1353" spans="1:18" ht="12" customHeight="1">
      <c r="A1353" s="511" t="s">
        <v>20</v>
      </c>
      <c r="B1353" s="511"/>
      <c r="C1353" s="524">
        <v>6210111001</v>
      </c>
      <c r="D1353" s="511" t="s">
        <v>919</v>
      </c>
      <c r="E1353" s="57" t="s">
        <v>6</v>
      </c>
      <c r="F1353" s="57" t="s">
        <v>199</v>
      </c>
      <c r="G1353" s="70">
        <f>IF(F1353="I",IFERROR(VLOOKUP(C1353,'BG 092021'!B:D,3,FALSE),0),0)</f>
        <v>0</v>
      </c>
      <c r="H1353" s="58"/>
      <c r="I1353" s="58">
        <f>IF(F1353="I",IFERROR(VLOOKUP(C1353,'BG 092021'!B:F,5,FALSE),0),0)</f>
        <v>0</v>
      </c>
      <c r="J1353" s="58"/>
      <c r="K1353" s="70">
        <v>0</v>
      </c>
      <c r="L1353" s="58"/>
      <c r="M1353" s="58">
        <v>0</v>
      </c>
      <c r="N1353" s="58"/>
      <c r="O1353" s="70"/>
      <c r="P1353" s="58"/>
      <c r="Q1353" s="58"/>
      <c r="R1353" s="58"/>
    </row>
    <row r="1354" spans="1:18" ht="12" customHeight="1">
      <c r="A1354" s="511" t="s">
        <v>20</v>
      </c>
      <c r="B1354" s="511"/>
      <c r="C1354" s="524">
        <v>6210111002</v>
      </c>
      <c r="D1354" s="511" t="s">
        <v>920</v>
      </c>
      <c r="E1354" s="57" t="s">
        <v>6</v>
      </c>
      <c r="F1354" s="57" t="s">
        <v>199</v>
      </c>
      <c r="G1354" s="70">
        <f>IF(F1354="I",IFERROR(VLOOKUP(C1354,'BG 092021'!B:D,3,FALSE),0),0)</f>
        <v>0</v>
      </c>
      <c r="H1354" s="58"/>
      <c r="I1354" s="58">
        <f>IF(F1354="I",IFERROR(VLOOKUP(C1354,'BG 092021'!B:F,5,FALSE),0),0)</f>
        <v>0</v>
      </c>
      <c r="J1354" s="58"/>
      <c r="K1354" s="70">
        <v>0</v>
      </c>
      <c r="L1354" s="58"/>
      <c r="M1354" s="58">
        <v>0</v>
      </c>
      <c r="N1354" s="58"/>
      <c r="O1354" s="70"/>
      <c r="P1354" s="58"/>
      <c r="Q1354" s="58"/>
      <c r="R1354" s="58"/>
    </row>
    <row r="1355" spans="1:18" ht="12" customHeight="1">
      <c r="A1355" s="511" t="s">
        <v>20</v>
      </c>
      <c r="B1355" s="511"/>
      <c r="C1355" s="524">
        <v>62101111</v>
      </c>
      <c r="D1355" s="511" t="s">
        <v>544</v>
      </c>
      <c r="E1355" s="57" t="s">
        <v>147</v>
      </c>
      <c r="F1355" s="57" t="s">
        <v>198</v>
      </c>
      <c r="G1355" s="70">
        <f>IF(F1355="I",IFERROR(VLOOKUP(C1355,'BG 092021'!B:D,3,FALSE),0),0)</f>
        <v>0</v>
      </c>
      <c r="H1355" s="58"/>
      <c r="I1355" s="58">
        <v>0</v>
      </c>
      <c r="J1355" s="58"/>
      <c r="K1355" s="70">
        <v>0</v>
      </c>
      <c r="L1355" s="58"/>
      <c r="M1355" s="58">
        <v>0</v>
      </c>
      <c r="N1355" s="58"/>
      <c r="O1355" s="70"/>
      <c r="P1355" s="58"/>
      <c r="Q1355" s="58"/>
      <c r="R1355" s="58"/>
    </row>
    <row r="1356" spans="1:18" ht="12" customHeight="1">
      <c r="A1356" s="511" t="s">
        <v>20</v>
      </c>
      <c r="B1356" s="511"/>
      <c r="C1356" s="524">
        <v>6210111101</v>
      </c>
      <c r="D1356" s="511" t="s">
        <v>921</v>
      </c>
      <c r="E1356" s="57" t="s">
        <v>147</v>
      </c>
      <c r="F1356" s="57" t="s">
        <v>199</v>
      </c>
      <c r="G1356" s="70">
        <f>IF(F1356="I",IFERROR(VLOOKUP(C1356,'BG 092021'!B:D,3,FALSE),0),0)</f>
        <v>0</v>
      </c>
      <c r="H1356" s="58"/>
      <c r="I1356" s="58">
        <f>IF(F1356="I",IFERROR(VLOOKUP(C1356,'BG 092021'!B:F,5,FALSE),0),0)</f>
        <v>0</v>
      </c>
      <c r="J1356" s="58"/>
      <c r="K1356" s="70">
        <v>0</v>
      </c>
      <c r="L1356" s="58"/>
      <c r="M1356" s="58">
        <v>0</v>
      </c>
      <c r="N1356" s="58"/>
      <c r="O1356" s="70"/>
      <c r="P1356" s="58"/>
      <c r="Q1356" s="58"/>
      <c r="R1356" s="58"/>
    </row>
    <row r="1357" spans="1:18" ht="12" customHeight="1">
      <c r="A1357" s="511" t="s">
        <v>20</v>
      </c>
      <c r="B1357" s="511"/>
      <c r="C1357" s="524">
        <v>6210111102</v>
      </c>
      <c r="D1357" s="511" t="s">
        <v>544</v>
      </c>
      <c r="E1357" s="57" t="s">
        <v>147</v>
      </c>
      <c r="F1357" s="57" t="s">
        <v>199</v>
      </c>
      <c r="G1357" s="70">
        <f>IF(F1357="I",IFERROR(VLOOKUP(C1357,'BG 092021'!B:D,3,FALSE),0),0)</f>
        <v>0</v>
      </c>
      <c r="H1357" s="58"/>
      <c r="I1357" s="58">
        <f>IF(F1357="I",IFERROR(VLOOKUP(C1357,'BG 092021'!B:F,5,FALSE),0),0)</f>
        <v>0</v>
      </c>
      <c r="J1357" s="58"/>
      <c r="K1357" s="70">
        <v>0</v>
      </c>
      <c r="L1357" s="58"/>
      <c r="M1357" s="58">
        <v>0</v>
      </c>
      <c r="N1357" s="58"/>
      <c r="O1357" s="70"/>
      <c r="P1357" s="58"/>
      <c r="Q1357" s="58"/>
      <c r="R1357" s="58"/>
    </row>
    <row r="1358" spans="1:18" ht="12" customHeight="1">
      <c r="A1358" s="511" t="s">
        <v>20</v>
      </c>
      <c r="B1358" s="511"/>
      <c r="C1358" s="524">
        <v>62101112</v>
      </c>
      <c r="D1358" s="511" t="s">
        <v>545</v>
      </c>
      <c r="E1358" s="57" t="s">
        <v>6</v>
      </c>
      <c r="F1358" s="57" t="s">
        <v>198</v>
      </c>
      <c r="G1358" s="70">
        <f>IF(F1358="I",IFERROR(VLOOKUP(C1358,'BG 092021'!B:D,3,FALSE),0),0)</f>
        <v>0</v>
      </c>
      <c r="H1358" s="58"/>
      <c r="I1358" s="58">
        <v>0</v>
      </c>
      <c r="J1358" s="58"/>
      <c r="K1358" s="70">
        <v>0</v>
      </c>
      <c r="L1358" s="58"/>
      <c r="M1358" s="58">
        <v>0</v>
      </c>
      <c r="N1358" s="58"/>
      <c r="O1358" s="70"/>
      <c r="P1358" s="58"/>
      <c r="Q1358" s="58"/>
      <c r="R1358" s="58"/>
    </row>
    <row r="1359" spans="1:18" ht="12" customHeight="1">
      <c r="A1359" s="511" t="s">
        <v>20</v>
      </c>
      <c r="B1359" s="511"/>
      <c r="C1359" s="524">
        <v>6210111201</v>
      </c>
      <c r="D1359" s="511" t="s">
        <v>922</v>
      </c>
      <c r="E1359" s="57" t="s">
        <v>6</v>
      </c>
      <c r="F1359" s="57" t="s">
        <v>199</v>
      </c>
      <c r="G1359" s="70">
        <f>IF(F1359="I",IFERROR(VLOOKUP(C1359,'BG 092021'!B:D,3,FALSE),0),0)</f>
        <v>0</v>
      </c>
      <c r="H1359" s="58"/>
      <c r="I1359" s="58">
        <f>IF(F1359="I",IFERROR(VLOOKUP(C1359,'BG 092021'!B:F,5,FALSE),0),0)</f>
        <v>0</v>
      </c>
      <c r="J1359" s="58"/>
      <c r="K1359" s="70">
        <v>0</v>
      </c>
      <c r="L1359" s="58"/>
      <c r="M1359" s="58">
        <v>0</v>
      </c>
      <c r="N1359" s="58"/>
      <c r="O1359" s="70"/>
      <c r="P1359" s="58"/>
      <c r="Q1359" s="58"/>
      <c r="R1359" s="58"/>
    </row>
    <row r="1360" spans="1:18" ht="12" customHeight="1">
      <c r="A1360" s="511" t="s">
        <v>20</v>
      </c>
      <c r="B1360" s="511"/>
      <c r="C1360" s="524">
        <v>6210111202</v>
      </c>
      <c r="D1360" s="511" t="s">
        <v>923</v>
      </c>
      <c r="E1360" s="57" t="s">
        <v>6</v>
      </c>
      <c r="F1360" s="57" t="s">
        <v>199</v>
      </c>
      <c r="G1360" s="70">
        <f>IF(F1360="I",IFERROR(VLOOKUP(C1360,'BG 092021'!B:D,3,FALSE),0),0)</f>
        <v>0</v>
      </c>
      <c r="H1360" s="58"/>
      <c r="I1360" s="58">
        <f>IF(F1360="I",IFERROR(VLOOKUP(C1360,'BG 092021'!B:F,5,FALSE),0),0)</f>
        <v>0</v>
      </c>
      <c r="J1360" s="58"/>
      <c r="K1360" s="70">
        <v>0</v>
      </c>
      <c r="L1360" s="58"/>
      <c r="M1360" s="58">
        <v>0</v>
      </c>
      <c r="N1360" s="58"/>
      <c r="O1360" s="70"/>
      <c r="P1360" s="58"/>
      <c r="Q1360" s="58"/>
      <c r="R1360" s="58"/>
    </row>
    <row r="1361" spans="1:18" ht="12" customHeight="1">
      <c r="A1361" s="511" t="s">
        <v>20</v>
      </c>
      <c r="B1361" s="511"/>
      <c r="C1361" s="524">
        <v>62101113</v>
      </c>
      <c r="D1361" s="511" t="s">
        <v>817</v>
      </c>
      <c r="E1361" s="57" t="s">
        <v>147</v>
      </c>
      <c r="F1361" s="57" t="s">
        <v>198</v>
      </c>
      <c r="G1361" s="70">
        <f>IF(F1361="I",IFERROR(VLOOKUP(C1361,'BG 092021'!B:D,3,FALSE),0),0)</f>
        <v>0</v>
      </c>
      <c r="H1361" s="58"/>
      <c r="I1361" s="58">
        <v>0</v>
      </c>
      <c r="J1361" s="58"/>
      <c r="K1361" s="70">
        <v>0</v>
      </c>
      <c r="L1361" s="58"/>
      <c r="M1361" s="58">
        <v>0</v>
      </c>
      <c r="N1361" s="58"/>
      <c r="O1361" s="70"/>
      <c r="P1361" s="58"/>
      <c r="Q1361" s="58"/>
      <c r="R1361" s="58"/>
    </row>
    <row r="1362" spans="1:18" ht="12" customHeight="1">
      <c r="A1362" s="511" t="s">
        <v>20</v>
      </c>
      <c r="B1362" s="511" t="s">
        <v>1220</v>
      </c>
      <c r="C1362" s="524">
        <v>6210111301</v>
      </c>
      <c r="D1362" s="511" t="s">
        <v>924</v>
      </c>
      <c r="E1362" s="57" t="s">
        <v>147</v>
      </c>
      <c r="F1362" s="57" t="s">
        <v>199</v>
      </c>
      <c r="G1362" s="70">
        <f>IF(F1362="I",IFERROR(VLOOKUP(C1362,'BG 092021'!B:D,3,FALSE),0),0)</f>
        <v>224620821278</v>
      </c>
      <c r="H1362" s="58"/>
      <c r="I1362" s="58">
        <f>IF(F1362="I",IFERROR(VLOOKUP(C1362,'BG 092021'!B:F,5,FALSE),0),0)</f>
        <v>35363327.129999995</v>
      </c>
      <c r="J1362" s="58"/>
      <c r="K1362" s="70">
        <v>0</v>
      </c>
      <c r="L1362" s="58"/>
      <c r="M1362" s="58">
        <v>0</v>
      </c>
      <c r="N1362" s="58"/>
      <c r="O1362" s="70"/>
      <c r="P1362" s="58"/>
      <c r="Q1362" s="58"/>
      <c r="R1362" s="58"/>
    </row>
    <row r="1363" spans="1:18" ht="12" customHeight="1">
      <c r="A1363" s="511" t="s">
        <v>20</v>
      </c>
      <c r="B1363" s="511"/>
      <c r="C1363" s="524">
        <v>6210111302</v>
      </c>
      <c r="D1363" s="511" t="s">
        <v>925</v>
      </c>
      <c r="E1363" s="57" t="s">
        <v>147</v>
      </c>
      <c r="F1363" s="57" t="s">
        <v>199</v>
      </c>
      <c r="G1363" s="70">
        <f>IF(F1363="I",IFERROR(VLOOKUP(C1363,'BG 092021'!B:D,3,FALSE),0),0)</f>
        <v>0</v>
      </c>
      <c r="H1363" s="58"/>
      <c r="I1363" s="58">
        <f>IF(F1363="I",IFERROR(VLOOKUP(C1363,'BG 092021'!B:F,5,FALSE),0),0)</f>
        <v>0</v>
      </c>
      <c r="J1363" s="58"/>
      <c r="K1363" s="70">
        <v>0</v>
      </c>
      <c r="L1363" s="58"/>
      <c r="M1363" s="58">
        <v>0</v>
      </c>
      <c r="N1363" s="58"/>
      <c r="O1363" s="70"/>
      <c r="P1363" s="58"/>
      <c r="Q1363" s="58"/>
      <c r="R1363" s="58"/>
    </row>
    <row r="1364" spans="1:18" ht="12" customHeight="1">
      <c r="A1364" s="511" t="s">
        <v>20</v>
      </c>
      <c r="B1364" s="511"/>
      <c r="C1364" s="524">
        <v>62101114</v>
      </c>
      <c r="D1364" s="511" t="s">
        <v>818</v>
      </c>
      <c r="E1364" s="57" t="s">
        <v>6</v>
      </c>
      <c r="F1364" s="57" t="s">
        <v>198</v>
      </c>
      <c r="G1364" s="70">
        <f>IF(F1364="I",IFERROR(VLOOKUP(C1364,'BG 092021'!B:D,3,FALSE),0),0)</f>
        <v>0</v>
      </c>
      <c r="H1364" s="58"/>
      <c r="I1364" s="58">
        <v>0</v>
      </c>
      <c r="J1364" s="58"/>
      <c r="K1364" s="70">
        <v>0</v>
      </c>
      <c r="L1364" s="58"/>
      <c r="M1364" s="58">
        <v>0</v>
      </c>
      <c r="N1364" s="58"/>
      <c r="O1364" s="70"/>
      <c r="P1364" s="58"/>
      <c r="Q1364" s="58"/>
      <c r="R1364" s="58"/>
    </row>
    <row r="1365" spans="1:18" ht="12" customHeight="1">
      <c r="A1365" s="511" t="s">
        <v>20</v>
      </c>
      <c r="B1365" s="511"/>
      <c r="C1365" s="524">
        <v>6210111401</v>
      </c>
      <c r="D1365" s="511" t="s">
        <v>926</v>
      </c>
      <c r="E1365" s="57" t="s">
        <v>6</v>
      </c>
      <c r="F1365" s="57" t="s">
        <v>199</v>
      </c>
      <c r="G1365" s="70">
        <f>IF(F1365="I",IFERROR(VLOOKUP(C1365,'BG 092021'!B:D,3,FALSE),0),0)</f>
        <v>0</v>
      </c>
      <c r="H1365" s="58"/>
      <c r="I1365" s="58">
        <f>IF(F1365="I",IFERROR(VLOOKUP(C1365,'BG 092021'!B:F,5,FALSE),0),0)</f>
        <v>0</v>
      </c>
      <c r="J1365" s="58"/>
      <c r="K1365" s="70">
        <v>0</v>
      </c>
      <c r="L1365" s="58"/>
      <c r="M1365" s="58">
        <v>0</v>
      </c>
      <c r="N1365" s="58"/>
      <c r="O1365" s="70"/>
      <c r="P1365" s="58"/>
      <c r="Q1365" s="58"/>
      <c r="R1365" s="58"/>
    </row>
    <row r="1366" spans="1:18" ht="12" customHeight="1">
      <c r="A1366" s="511" t="s">
        <v>20</v>
      </c>
      <c r="B1366" s="511"/>
      <c r="C1366" s="524">
        <v>6210111402</v>
      </c>
      <c r="D1366" s="511" t="s">
        <v>927</v>
      </c>
      <c r="E1366" s="57" t="s">
        <v>6</v>
      </c>
      <c r="F1366" s="57" t="s">
        <v>199</v>
      </c>
      <c r="G1366" s="70">
        <f>IF(F1366="I",IFERROR(VLOOKUP(C1366,'BG 092021'!B:D,3,FALSE),0),0)</f>
        <v>0</v>
      </c>
      <c r="H1366" s="58"/>
      <c r="I1366" s="58">
        <f>IF(F1366="I",IFERROR(VLOOKUP(C1366,'BG 092021'!B:F,5,FALSE),0),0)</f>
        <v>0</v>
      </c>
      <c r="J1366" s="58"/>
      <c r="K1366" s="70">
        <v>0</v>
      </c>
      <c r="L1366" s="58"/>
      <c r="M1366" s="58">
        <v>0</v>
      </c>
      <c r="N1366" s="58"/>
      <c r="O1366" s="70"/>
      <c r="P1366" s="58"/>
      <c r="Q1366" s="58"/>
      <c r="R1366" s="58"/>
    </row>
    <row r="1367" spans="1:18" ht="12" customHeight="1">
      <c r="A1367" s="511" t="s">
        <v>20</v>
      </c>
      <c r="B1367" s="511"/>
      <c r="C1367" s="524">
        <v>62101115</v>
      </c>
      <c r="D1367" s="511" t="s">
        <v>819</v>
      </c>
      <c r="E1367" s="57" t="s">
        <v>147</v>
      </c>
      <c r="F1367" s="57" t="s">
        <v>198</v>
      </c>
      <c r="G1367" s="70">
        <f>IF(F1367="I",IFERROR(VLOOKUP(C1367,'BG 092021'!B:D,3,FALSE),0),0)</f>
        <v>0</v>
      </c>
      <c r="H1367" s="58"/>
      <c r="I1367" s="58">
        <v>0</v>
      </c>
      <c r="J1367" s="58"/>
      <c r="K1367" s="70">
        <v>0</v>
      </c>
      <c r="L1367" s="58"/>
      <c r="M1367" s="58">
        <v>0</v>
      </c>
      <c r="N1367" s="58"/>
      <c r="O1367" s="70"/>
      <c r="P1367" s="58"/>
      <c r="Q1367" s="58"/>
      <c r="R1367" s="58"/>
    </row>
    <row r="1368" spans="1:18" ht="12" customHeight="1">
      <c r="A1368" s="511" t="s">
        <v>20</v>
      </c>
      <c r="B1368" s="511"/>
      <c r="C1368" s="524">
        <v>6210111501</v>
      </c>
      <c r="D1368" s="511" t="s">
        <v>928</v>
      </c>
      <c r="E1368" s="57" t="s">
        <v>147</v>
      </c>
      <c r="F1368" s="57" t="s">
        <v>199</v>
      </c>
      <c r="G1368" s="70">
        <f>IF(F1368="I",IFERROR(VLOOKUP(C1368,'BG 092021'!B:D,3,FALSE),0),0)</f>
        <v>0</v>
      </c>
      <c r="H1368" s="58"/>
      <c r="I1368" s="58">
        <f>IF(F1368="I",IFERROR(VLOOKUP(C1368,'BG 092021'!B:F,5,FALSE),0),0)</f>
        <v>0</v>
      </c>
      <c r="J1368" s="58"/>
      <c r="K1368" s="70">
        <v>0</v>
      </c>
      <c r="L1368" s="58"/>
      <c r="M1368" s="58">
        <v>0</v>
      </c>
      <c r="N1368" s="58"/>
      <c r="O1368" s="70"/>
      <c r="P1368" s="58"/>
      <c r="Q1368" s="58"/>
      <c r="R1368" s="58"/>
    </row>
    <row r="1369" spans="1:18" ht="12" customHeight="1">
      <c r="A1369" s="511" t="s">
        <v>20</v>
      </c>
      <c r="B1369" s="511"/>
      <c r="C1369" s="524">
        <v>6210111502</v>
      </c>
      <c r="D1369" s="511" t="s">
        <v>929</v>
      </c>
      <c r="E1369" s="57" t="s">
        <v>147</v>
      </c>
      <c r="F1369" s="57" t="s">
        <v>199</v>
      </c>
      <c r="G1369" s="70">
        <f>IF(F1369="I",IFERROR(VLOOKUP(C1369,'BG 092021'!B:D,3,FALSE),0),0)</f>
        <v>0</v>
      </c>
      <c r="H1369" s="58"/>
      <c r="I1369" s="58">
        <f>IF(F1369="I",IFERROR(VLOOKUP(C1369,'BG 092021'!B:F,5,FALSE),0),0)</f>
        <v>0</v>
      </c>
      <c r="J1369" s="58"/>
      <c r="K1369" s="70">
        <v>0</v>
      </c>
      <c r="L1369" s="58"/>
      <c r="M1369" s="58">
        <v>0</v>
      </c>
      <c r="N1369" s="58"/>
      <c r="O1369" s="70"/>
      <c r="P1369" s="58"/>
      <c r="Q1369" s="58"/>
      <c r="R1369" s="58"/>
    </row>
    <row r="1370" spans="1:18" ht="12" customHeight="1">
      <c r="A1370" s="511" t="s">
        <v>20</v>
      </c>
      <c r="B1370" s="511"/>
      <c r="C1370" s="524">
        <v>62101116</v>
      </c>
      <c r="D1370" s="511" t="s">
        <v>820</v>
      </c>
      <c r="E1370" s="57" t="s">
        <v>6</v>
      </c>
      <c r="F1370" s="57" t="s">
        <v>198</v>
      </c>
      <c r="G1370" s="70">
        <f>IF(F1370="I",IFERROR(VLOOKUP(C1370,'BG 092021'!B:D,3,FALSE),0),0)</f>
        <v>0</v>
      </c>
      <c r="H1370" s="58"/>
      <c r="I1370" s="58">
        <v>0</v>
      </c>
      <c r="J1370" s="58"/>
      <c r="K1370" s="70">
        <v>0</v>
      </c>
      <c r="L1370" s="58"/>
      <c r="M1370" s="58">
        <v>0</v>
      </c>
      <c r="N1370" s="58"/>
      <c r="O1370" s="70"/>
      <c r="P1370" s="58"/>
      <c r="Q1370" s="58"/>
      <c r="R1370" s="58"/>
    </row>
    <row r="1371" spans="1:18" ht="12" customHeight="1">
      <c r="A1371" s="511" t="s">
        <v>20</v>
      </c>
      <c r="B1371" s="511"/>
      <c r="C1371" s="524">
        <v>6210111601</v>
      </c>
      <c r="D1371" s="511" t="s">
        <v>930</v>
      </c>
      <c r="E1371" s="57" t="s">
        <v>6</v>
      </c>
      <c r="F1371" s="57" t="s">
        <v>199</v>
      </c>
      <c r="G1371" s="70">
        <f>IF(F1371="I",IFERROR(VLOOKUP(C1371,'BG 092021'!B:D,3,FALSE),0),0)</f>
        <v>0</v>
      </c>
      <c r="H1371" s="58"/>
      <c r="I1371" s="58">
        <f>IF(F1371="I",IFERROR(VLOOKUP(C1371,'BG 092021'!B:F,5,FALSE),0),0)</f>
        <v>0</v>
      </c>
      <c r="J1371" s="58"/>
      <c r="K1371" s="70">
        <v>0</v>
      </c>
      <c r="L1371" s="58"/>
      <c r="M1371" s="58">
        <v>0</v>
      </c>
      <c r="N1371" s="58"/>
      <c r="O1371" s="70"/>
      <c r="P1371" s="58"/>
      <c r="Q1371" s="58"/>
      <c r="R1371" s="58"/>
    </row>
    <row r="1372" spans="1:18" ht="12" customHeight="1">
      <c r="A1372" s="511" t="s">
        <v>20</v>
      </c>
      <c r="B1372" s="511"/>
      <c r="C1372" s="524">
        <v>6210111602</v>
      </c>
      <c r="D1372" s="511" t="s">
        <v>931</v>
      </c>
      <c r="E1372" s="57" t="s">
        <v>6</v>
      </c>
      <c r="F1372" s="57" t="s">
        <v>199</v>
      </c>
      <c r="G1372" s="70">
        <f>IF(F1372="I",IFERROR(VLOOKUP(C1372,'BG 092021'!B:D,3,FALSE),0),0)</f>
        <v>0</v>
      </c>
      <c r="H1372" s="58"/>
      <c r="I1372" s="58">
        <f>IF(F1372="I",IFERROR(VLOOKUP(C1372,'BG 092021'!B:F,5,FALSE),0),0)</f>
        <v>0</v>
      </c>
      <c r="J1372" s="58"/>
      <c r="K1372" s="70">
        <v>0</v>
      </c>
      <c r="L1372" s="58"/>
      <c r="M1372" s="58">
        <v>0</v>
      </c>
      <c r="N1372" s="58"/>
      <c r="O1372" s="70"/>
      <c r="P1372" s="58"/>
      <c r="Q1372" s="58"/>
      <c r="R1372" s="58"/>
    </row>
    <row r="1373" spans="1:18" ht="12" customHeight="1">
      <c r="A1373" s="511" t="s">
        <v>20</v>
      </c>
      <c r="B1373" s="511"/>
      <c r="C1373" s="524">
        <v>62101117</v>
      </c>
      <c r="D1373" s="511" t="s">
        <v>329</v>
      </c>
      <c r="E1373" s="57" t="s">
        <v>147</v>
      </c>
      <c r="F1373" s="57" t="s">
        <v>198</v>
      </c>
      <c r="G1373" s="70">
        <f>IF(F1373="I",IFERROR(VLOOKUP(C1373,'BG 092021'!B:D,3,FALSE),0),0)</f>
        <v>0</v>
      </c>
      <c r="H1373" s="58"/>
      <c r="I1373" s="58">
        <v>0</v>
      </c>
      <c r="J1373" s="58"/>
      <c r="K1373" s="70">
        <v>0</v>
      </c>
      <c r="L1373" s="58"/>
      <c r="M1373" s="58">
        <v>0</v>
      </c>
      <c r="N1373" s="58"/>
      <c r="O1373" s="70"/>
      <c r="P1373" s="58"/>
      <c r="Q1373" s="58"/>
      <c r="R1373" s="58"/>
    </row>
    <row r="1374" spans="1:18" ht="12" customHeight="1">
      <c r="A1374" s="511" t="s">
        <v>20</v>
      </c>
      <c r="B1374" s="511" t="s">
        <v>1220</v>
      </c>
      <c r="C1374" s="524">
        <v>6210111701</v>
      </c>
      <c r="D1374" s="511" t="s">
        <v>932</v>
      </c>
      <c r="E1374" s="57" t="s">
        <v>147</v>
      </c>
      <c r="F1374" s="57" t="s">
        <v>199</v>
      </c>
      <c r="G1374" s="70">
        <f>IF(F1374="I",IFERROR(VLOOKUP(C1374,'BG 092021'!B:D,3,FALSE),0),0)</f>
        <v>0</v>
      </c>
      <c r="H1374" s="58"/>
      <c r="I1374" s="58">
        <f>IF(F1374="I",IFERROR(VLOOKUP(C1374,'BG 092021'!B:F,5,FALSE),0),0)</f>
        <v>0</v>
      </c>
      <c r="J1374" s="58"/>
      <c r="K1374" s="70">
        <v>0</v>
      </c>
      <c r="L1374" s="58"/>
      <c r="M1374" s="58">
        <v>0</v>
      </c>
      <c r="N1374" s="58"/>
      <c r="O1374" s="70"/>
      <c r="P1374" s="58"/>
      <c r="Q1374" s="58"/>
      <c r="R1374" s="58"/>
    </row>
    <row r="1375" spans="1:18" ht="12" customHeight="1">
      <c r="A1375" s="511" t="s">
        <v>20</v>
      </c>
      <c r="B1375" s="511" t="s">
        <v>1220</v>
      </c>
      <c r="C1375" s="524">
        <v>6210111702</v>
      </c>
      <c r="D1375" s="511" t="s">
        <v>933</v>
      </c>
      <c r="E1375" s="57" t="s">
        <v>147</v>
      </c>
      <c r="F1375" s="57" t="s">
        <v>199</v>
      </c>
      <c r="G1375" s="70">
        <f>IF(F1375="I",IFERROR(VLOOKUP(C1375,'BG 092021'!B:D,3,FALSE),0),0)</f>
        <v>0</v>
      </c>
      <c r="H1375" s="58"/>
      <c r="I1375" s="58">
        <f>IF(F1375="I",IFERROR(VLOOKUP(C1375,'BG 092021'!B:F,5,FALSE),0),0)</f>
        <v>0</v>
      </c>
      <c r="J1375" s="58"/>
      <c r="K1375" s="70">
        <v>0</v>
      </c>
      <c r="L1375" s="58"/>
      <c r="M1375" s="58">
        <v>0</v>
      </c>
      <c r="N1375" s="58"/>
      <c r="O1375" s="70"/>
      <c r="P1375" s="58"/>
      <c r="Q1375" s="58"/>
      <c r="R1375" s="58"/>
    </row>
    <row r="1376" spans="1:18" ht="12" customHeight="1">
      <c r="A1376" s="511" t="s">
        <v>20</v>
      </c>
      <c r="B1376" s="511"/>
      <c r="C1376" s="524">
        <v>62101118</v>
      </c>
      <c r="D1376" s="511" t="s">
        <v>330</v>
      </c>
      <c r="E1376" s="57" t="s">
        <v>6</v>
      </c>
      <c r="F1376" s="57" t="s">
        <v>198</v>
      </c>
      <c r="G1376" s="70">
        <f>IF(F1376="I",IFERROR(VLOOKUP(C1376,'BG 092021'!B:D,3,FALSE),0),0)</f>
        <v>0</v>
      </c>
      <c r="H1376" s="58"/>
      <c r="I1376" s="58">
        <v>0</v>
      </c>
      <c r="J1376" s="58"/>
      <c r="K1376" s="70">
        <v>0</v>
      </c>
      <c r="L1376" s="58"/>
      <c r="M1376" s="58">
        <v>0</v>
      </c>
      <c r="N1376" s="58"/>
      <c r="O1376" s="70"/>
      <c r="P1376" s="58"/>
      <c r="Q1376" s="58"/>
      <c r="R1376" s="58"/>
    </row>
    <row r="1377" spans="1:18" ht="12" customHeight="1">
      <c r="A1377" s="511" t="s">
        <v>20</v>
      </c>
      <c r="B1377" s="511" t="s">
        <v>1220</v>
      </c>
      <c r="C1377" s="524">
        <v>6210111801</v>
      </c>
      <c r="D1377" s="511" t="s">
        <v>934</v>
      </c>
      <c r="E1377" s="57" t="s">
        <v>6</v>
      </c>
      <c r="F1377" s="57" t="s">
        <v>199</v>
      </c>
      <c r="G1377" s="70">
        <f>IF(F1377="I",IFERROR(VLOOKUP(C1377,'BG 092021'!B:D,3,FALSE),0),0)</f>
        <v>1952754250</v>
      </c>
      <c r="H1377" s="58"/>
      <c r="I1377" s="58">
        <f>IF(F1377="I",IFERROR(VLOOKUP(C1377,'BG 092021'!B:F,5,FALSE),0),0)</f>
        <v>315000</v>
      </c>
      <c r="J1377" s="58"/>
      <c r="K1377" s="70">
        <v>0</v>
      </c>
      <c r="L1377" s="58"/>
      <c r="M1377" s="58">
        <v>0</v>
      </c>
      <c r="N1377" s="58"/>
      <c r="O1377" s="70"/>
      <c r="P1377" s="58"/>
      <c r="Q1377" s="58"/>
      <c r="R1377" s="58"/>
    </row>
    <row r="1378" spans="1:18" ht="12" customHeight="1">
      <c r="A1378" s="511" t="s">
        <v>20</v>
      </c>
      <c r="B1378" s="511"/>
      <c r="C1378" s="524">
        <v>6210111802</v>
      </c>
      <c r="D1378" s="511" t="s">
        <v>935</v>
      </c>
      <c r="E1378" s="57" t="s">
        <v>6</v>
      </c>
      <c r="F1378" s="57" t="s">
        <v>199</v>
      </c>
      <c r="G1378" s="70">
        <f>IF(F1378="I",IFERROR(VLOOKUP(C1378,'BG 092021'!B:D,3,FALSE),0),0)</f>
        <v>0</v>
      </c>
      <c r="H1378" s="58"/>
      <c r="I1378" s="58">
        <f>IF(F1378="I",IFERROR(VLOOKUP(C1378,'BG 092021'!B:F,5,FALSE),0),0)</f>
        <v>0</v>
      </c>
      <c r="J1378" s="58"/>
      <c r="K1378" s="70">
        <v>0</v>
      </c>
      <c r="L1378" s="58"/>
      <c r="M1378" s="58">
        <v>0</v>
      </c>
      <c r="N1378" s="58"/>
      <c r="O1378" s="70"/>
      <c r="P1378" s="58"/>
      <c r="Q1378" s="58"/>
      <c r="R1378" s="58"/>
    </row>
    <row r="1379" spans="1:18" ht="12" customHeight="1">
      <c r="A1379" s="511" t="s">
        <v>20</v>
      </c>
      <c r="B1379" s="511"/>
      <c r="C1379" s="524">
        <v>62101119</v>
      </c>
      <c r="D1379" s="511" t="s">
        <v>821</v>
      </c>
      <c r="E1379" s="57" t="s">
        <v>147</v>
      </c>
      <c r="F1379" s="57" t="s">
        <v>198</v>
      </c>
      <c r="G1379" s="70">
        <f>IF(F1379="I",IFERROR(VLOOKUP(C1379,'BG 092021'!B:D,3,FALSE),0),0)</f>
        <v>0</v>
      </c>
      <c r="H1379" s="58"/>
      <c r="I1379" s="58">
        <v>0</v>
      </c>
      <c r="J1379" s="58"/>
      <c r="K1379" s="70">
        <v>0</v>
      </c>
      <c r="L1379" s="58"/>
      <c r="M1379" s="58">
        <v>0</v>
      </c>
      <c r="N1379" s="58"/>
      <c r="O1379" s="70"/>
      <c r="P1379" s="58"/>
      <c r="Q1379" s="58"/>
      <c r="R1379" s="58"/>
    </row>
    <row r="1380" spans="1:18" ht="12" customHeight="1">
      <c r="A1380" s="511" t="s">
        <v>20</v>
      </c>
      <c r="B1380" s="511"/>
      <c r="C1380" s="524">
        <v>6210111901</v>
      </c>
      <c r="D1380" s="511" t="s">
        <v>936</v>
      </c>
      <c r="E1380" s="57" t="s">
        <v>147</v>
      </c>
      <c r="F1380" s="57" t="s">
        <v>199</v>
      </c>
      <c r="G1380" s="70">
        <f>IF(F1380="I",IFERROR(VLOOKUP(C1380,'BG 092021'!B:D,3,FALSE),0),0)</f>
        <v>0</v>
      </c>
      <c r="H1380" s="58"/>
      <c r="I1380" s="58">
        <f>IF(F1380="I",IFERROR(VLOOKUP(C1380,'BG 092021'!B:F,5,FALSE),0),0)</f>
        <v>0</v>
      </c>
      <c r="J1380" s="58"/>
      <c r="K1380" s="70">
        <v>0</v>
      </c>
      <c r="L1380" s="58"/>
      <c r="M1380" s="58">
        <v>0</v>
      </c>
      <c r="N1380" s="58"/>
      <c r="O1380" s="70"/>
      <c r="P1380" s="58"/>
      <c r="Q1380" s="58"/>
      <c r="R1380" s="58"/>
    </row>
    <row r="1381" spans="1:18" ht="12" customHeight="1">
      <c r="A1381" s="511" t="s">
        <v>20</v>
      </c>
      <c r="B1381" s="511"/>
      <c r="C1381" s="524">
        <v>6210111902</v>
      </c>
      <c r="D1381" s="511" t="s">
        <v>937</v>
      </c>
      <c r="E1381" s="57" t="s">
        <v>147</v>
      </c>
      <c r="F1381" s="57" t="s">
        <v>199</v>
      </c>
      <c r="G1381" s="70">
        <f>IF(F1381="I",IFERROR(VLOOKUP(C1381,'BG 092021'!B:D,3,FALSE),0),0)</f>
        <v>0</v>
      </c>
      <c r="H1381" s="58"/>
      <c r="I1381" s="58">
        <f>IF(F1381="I",IFERROR(VLOOKUP(C1381,'BG 092021'!B:F,5,FALSE),0),0)</f>
        <v>0</v>
      </c>
      <c r="J1381" s="58"/>
      <c r="K1381" s="70">
        <v>0</v>
      </c>
      <c r="L1381" s="58"/>
      <c r="M1381" s="58">
        <v>0</v>
      </c>
      <c r="N1381" s="58"/>
      <c r="O1381" s="70"/>
      <c r="P1381" s="58"/>
      <c r="Q1381" s="58"/>
      <c r="R1381" s="58"/>
    </row>
    <row r="1382" spans="1:18" ht="12" customHeight="1">
      <c r="A1382" s="511" t="s">
        <v>20</v>
      </c>
      <c r="B1382" s="511"/>
      <c r="C1382" s="524">
        <v>62101120</v>
      </c>
      <c r="D1382" s="511" t="s">
        <v>822</v>
      </c>
      <c r="E1382" s="57" t="s">
        <v>6</v>
      </c>
      <c r="F1382" s="57" t="s">
        <v>198</v>
      </c>
      <c r="G1382" s="70">
        <f>IF(F1382="I",IFERROR(VLOOKUP(C1382,'BG 092021'!B:D,3,FALSE),0),0)</f>
        <v>0</v>
      </c>
      <c r="H1382" s="58"/>
      <c r="I1382" s="58">
        <v>0</v>
      </c>
      <c r="J1382" s="58"/>
      <c r="K1382" s="70">
        <v>0</v>
      </c>
      <c r="L1382" s="58"/>
      <c r="M1382" s="58">
        <v>0</v>
      </c>
      <c r="N1382" s="58"/>
      <c r="O1382" s="70"/>
      <c r="P1382" s="58"/>
      <c r="Q1382" s="58"/>
      <c r="R1382" s="58"/>
    </row>
    <row r="1383" spans="1:18" ht="12" customHeight="1">
      <c r="A1383" s="511" t="s">
        <v>20</v>
      </c>
      <c r="B1383" s="511"/>
      <c r="C1383" s="524">
        <v>6210112001</v>
      </c>
      <c r="D1383" s="511" t="s">
        <v>938</v>
      </c>
      <c r="E1383" s="57" t="s">
        <v>6</v>
      </c>
      <c r="F1383" s="57" t="s">
        <v>199</v>
      </c>
      <c r="G1383" s="70">
        <f>IF(F1383="I",IFERROR(VLOOKUP(C1383,'BG 092021'!B:D,3,FALSE),0),0)</f>
        <v>0</v>
      </c>
      <c r="H1383" s="58"/>
      <c r="I1383" s="58">
        <f>IF(F1383="I",IFERROR(VLOOKUP(C1383,'BG 092021'!B:F,5,FALSE),0),0)</f>
        <v>0</v>
      </c>
      <c r="J1383" s="58"/>
      <c r="K1383" s="70">
        <v>0</v>
      </c>
      <c r="L1383" s="58"/>
      <c r="M1383" s="58">
        <v>0</v>
      </c>
      <c r="N1383" s="58"/>
      <c r="O1383" s="70"/>
      <c r="P1383" s="58"/>
      <c r="Q1383" s="58"/>
      <c r="R1383" s="58"/>
    </row>
    <row r="1384" spans="1:18" ht="12" customHeight="1">
      <c r="A1384" s="511" t="s">
        <v>20</v>
      </c>
      <c r="B1384" s="511"/>
      <c r="C1384" s="524">
        <v>6210112002</v>
      </c>
      <c r="D1384" s="511" t="s">
        <v>938</v>
      </c>
      <c r="E1384" s="57" t="s">
        <v>6</v>
      </c>
      <c r="F1384" s="57" t="s">
        <v>199</v>
      </c>
      <c r="G1384" s="70">
        <f>IF(F1384="I",IFERROR(VLOOKUP(C1384,'BG 092021'!B:D,3,FALSE),0),0)</f>
        <v>0</v>
      </c>
      <c r="H1384" s="58"/>
      <c r="I1384" s="58">
        <f>IF(F1384="I",IFERROR(VLOOKUP(C1384,'BG 092021'!B:F,5,FALSE),0),0)</f>
        <v>0</v>
      </c>
      <c r="J1384" s="58"/>
      <c r="K1384" s="70">
        <v>0</v>
      </c>
      <c r="L1384" s="58"/>
      <c r="M1384" s="58">
        <v>0</v>
      </c>
      <c r="N1384" s="58"/>
      <c r="O1384" s="70"/>
      <c r="P1384" s="58"/>
      <c r="Q1384" s="58"/>
      <c r="R1384" s="58"/>
    </row>
    <row r="1385" spans="1:18" ht="12" customHeight="1">
      <c r="A1385" s="511" t="s">
        <v>20</v>
      </c>
      <c r="B1385" s="511"/>
      <c r="C1385" s="524">
        <v>62101121</v>
      </c>
      <c r="D1385" s="511" t="s">
        <v>676</v>
      </c>
      <c r="E1385" s="57" t="s">
        <v>147</v>
      </c>
      <c r="F1385" s="57" t="s">
        <v>198</v>
      </c>
      <c r="G1385" s="70">
        <f>IF(F1385="I",IFERROR(VLOOKUP(C1385,'BG 092021'!B:D,3,FALSE),0),0)</f>
        <v>0</v>
      </c>
      <c r="H1385" s="58"/>
      <c r="I1385" s="58">
        <v>0</v>
      </c>
      <c r="J1385" s="58"/>
      <c r="K1385" s="70">
        <v>0</v>
      </c>
      <c r="L1385" s="58"/>
      <c r="M1385" s="58">
        <v>0</v>
      </c>
      <c r="N1385" s="58"/>
      <c r="O1385" s="70"/>
      <c r="P1385" s="58"/>
      <c r="Q1385" s="58"/>
      <c r="R1385" s="58"/>
    </row>
    <row r="1386" spans="1:18" ht="12" customHeight="1">
      <c r="A1386" s="511" t="s">
        <v>20</v>
      </c>
      <c r="B1386" s="511"/>
      <c r="C1386" s="524">
        <v>6210112101</v>
      </c>
      <c r="D1386" s="511" t="s">
        <v>939</v>
      </c>
      <c r="E1386" s="57" t="s">
        <v>147</v>
      </c>
      <c r="F1386" s="57" t="s">
        <v>199</v>
      </c>
      <c r="G1386" s="70">
        <f>IF(F1386="I",IFERROR(VLOOKUP(C1386,'BG 092021'!B:D,3,FALSE),0),0)</f>
        <v>0</v>
      </c>
      <c r="H1386" s="58"/>
      <c r="I1386" s="58">
        <f>IF(F1386="I",IFERROR(VLOOKUP(C1386,'BG 092021'!B:F,5,FALSE),0),0)</f>
        <v>0</v>
      </c>
      <c r="J1386" s="58"/>
      <c r="K1386" s="70">
        <v>0</v>
      </c>
      <c r="L1386" s="58"/>
      <c r="M1386" s="58">
        <v>0</v>
      </c>
      <c r="N1386" s="58"/>
      <c r="O1386" s="70"/>
      <c r="P1386" s="58"/>
      <c r="Q1386" s="58"/>
      <c r="R1386" s="58"/>
    </row>
    <row r="1387" spans="1:18" ht="12" customHeight="1">
      <c r="A1387" s="511" t="s">
        <v>20</v>
      </c>
      <c r="B1387" s="511"/>
      <c r="C1387" s="524">
        <v>6210112102</v>
      </c>
      <c r="D1387" s="511" t="s">
        <v>940</v>
      </c>
      <c r="E1387" s="57" t="s">
        <v>147</v>
      </c>
      <c r="F1387" s="57" t="s">
        <v>199</v>
      </c>
      <c r="G1387" s="70">
        <f>IF(F1387="I",IFERROR(VLOOKUP(C1387,'BG 092021'!B:D,3,FALSE),0),0)</f>
        <v>0</v>
      </c>
      <c r="H1387" s="58"/>
      <c r="I1387" s="58">
        <f>IF(F1387="I",IFERROR(VLOOKUP(C1387,'BG 092021'!B:F,5,FALSE),0),0)</f>
        <v>0</v>
      </c>
      <c r="J1387" s="58"/>
      <c r="K1387" s="70">
        <v>0</v>
      </c>
      <c r="L1387" s="58"/>
      <c r="M1387" s="58">
        <v>0</v>
      </c>
      <c r="N1387" s="58"/>
      <c r="O1387" s="70"/>
      <c r="P1387" s="58"/>
      <c r="Q1387" s="58"/>
      <c r="R1387" s="58"/>
    </row>
    <row r="1388" spans="1:18" ht="12" customHeight="1">
      <c r="A1388" s="511" t="s">
        <v>20</v>
      </c>
      <c r="B1388" s="511"/>
      <c r="C1388" s="524">
        <v>62101122</v>
      </c>
      <c r="D1388" s="511" t="s">
        <v>677</v>
      </c>
      <c r="E1388" s="57" t="s">
        <v>6</v>
      </c>
      <c r="F1388" s="57" t="s">
        <v>198</v>
      </c>
      <c r="G1388" s="70">
        <f>IF(F1388="I",IFERROR(VLOOKUP(C1388,'BG 092021'!B:D,3,FALSE),0),0)</f>
        <v>0</v>
      </c>
      <c r="H1388" s="58"/>
      <c r="I1388" s="58">
        <v>0</v>
      </c>
      <c r="J1388" s="58"/>
      <c r="K1388" s="70">
        <v>0</v>
      </c>
      <c r="L1388" s="58"/>
      <c r="M1388" s="58">
        <v>0</v>
      </c>
      <c r="N1388" s="58"/>
      <c r="O1388" s="70"/>
      <c r="P1388" s="58"/>
      <c r="Q1388" s="58"/>
      <c r="R1388" s="58"/>
    </row>
    <row r="1389" spans="1:18" ht="12" customHeight="1">
      <c r="A1389" s="511" t="s">
        <v>20</v>
      </c>
      <c r="B1389" s="511"/>
      <c r="C1389" s="524">
        <v>6210112201</v>
      </c>
      <c r="D1389" s="511" t="s">
        <v>941</v>
      </c>
      <c r="E1389" s="57" t="s">
        <v>6</v>
      </c>
      <c r="F1389" s="57" t="s">
        <v>199</v>
      </c>
      <c r="G1389" s="70">
        <f>IF(F1389="I",IFERROR(VLOOKUP(C1389,'BG 092021'!B:D,3,FALSE),0),0)</f>
        <v>0</v>
      </c>
      <c r="H1389" s="58"/>
      <c r="I1389" s="58">
        <f>IF(F1389="I",IFERROR(VLOOKUP(C1389,'BG 092021'!B:F,5,FALSE),0),0)</f>
        <v>0</v>
      </c>
      <c r="J1389" s="58"/>
      <c r="K1389" s="70">
        <v>0</v>
      </c>
      <c r="L1389" s="58"/>
      <c r="M1389" s="58">
        <v>0</v>
      </c>
      <c r="N1389" s="58"/>
      <c r="O1389" s="70"/>
      <c r="P1389" s="58"/>
      <c r="Q1389" s="58"/>
      <c r="R1389" s="58"/>
    </row>
    <row r="1390" spans="1:18" ht="12" customHeight="1">
      <c r="A1390" s="511" t="s">
        <v>20</v>
      </c>
      <c r="B1390" s="511"/>
      <c r="C1390" s="524">
        <v>6210112202</v>
      </c>
      <c r="D1390" s="511" t="s">
        <v>941</v>
      </c>
      <c r="E1390" s="57" t="s">
        <v>6</v>
      </c>
      <c r="F1390" s="57" t="s">
        <v>199</v>
      </c>
      <c r="G1390" s="70">
        <f>IF(F1390="I",IFERROR(VLOOKUP(C1390,'BG 092021'!B:D,3,FALSE),0),0)</f>
        <v>0</v>
      </c>
      <c r="H1390" s="58"/>
      <c r="I1390" s="58">
        <f>IF(F1390="I",IFERROR(VLOOKUP(C1390,'BG 092021'!B:F,5,FALSE),0),0)</f>
        <v>0</v>
      </c>
      <c r="J1390" s="58"/>
      <c r="K1390" s="70">
        <v>0</v>
      </c>
      <c r="L1390" s="58"/>
      <c r="M1390" s="58">
        <v>0</v>
      </c>
      <c r="N1390" s="58"/>
      <c r="O1390" s="70"/>
      <c r="P1390" s="58"/>
      <c r="Q1390" s="58"/>
      <c r="R1390" s="58"/>
    </row>
    <row r="1391" spans="1:18" ht="12" customHeight="1">
      <c r="A1391" s="511" t="s">
        <v>20</v>
      </c>
      <c r="B1391" s="511"/>
      <c r="C1391" s="524">
        <v>62101123</v>
      </c>
      <c r="D1391" s="511" t="s">
        <v>823</v>
      </c>
      <c r="E1391" s="57" t="s">
        <v>147</v>
      </c>
      <c r="F1391" s="57" t="s">
        <v>198</v>
      </c>
      <c r="G1391" s="70">
        <f>IF(F1391="I",IFERROR(VLOOKUP(C1391,'BG 092021'!B:D,3,FALSE),0),0)</f>
        <v>0</v>
      </c>
      <c r="H1391" s="58"/>
      <c r="I1391" s="58">
        <v>0</v>
      </c>
      <c r="J1391" s="58"/>
      <c r="K1391" s="70">
        <v>0</v>
      </c>
      <c r="L1391" s="58"/>
      <c r="M1391" s="58">
        <v>0</v>
      </c>
      <c r="N1391" s="58"/>
      <c r="O1391" s="70"/>
      <c r="P1391" s="58"/>
      <c r="Q1391" s="58"/>
      <c r="R1391" s="58"/>
    </row>
    <row r="1392" spans="1:18" ht="12" customHeight="1">
      <c r="A1392" s="511" t="s">
        <v>20</v>
      </c>
      <c r="B1392" s="511"/>
      <c r="C1392" s="524">
        <v>6210112301</v>
      </c>
      <c r="D1392" s="511" t="s">
        <v>942</v>
      </c>
      <c r="E1392" s="57" t="s">
        <v>147</v>
      </c>
      <c r="F1392" s="57" t="s">
        <v>199</v>
      </c>
      <c r="G1392" s="70">
        <f>IF(F1392="I",IFERROR(VLOOKUP(C1392,'BG 092021'!B:D,3,FALSE),0),0)</f>
        <v>0</v>
      </c>
      <c r="H1392" s="58"/>
      <c r="I1392" s="58">
        <f>IF(F1392="I",IFERROR(VLOOKUP(C1392,'BG 092021'!B:F,5,FALSE),0),0)</f>
        <v>0</v>
      </c>
      <c r="J1392" s="58"/>
      <c r="K1392" s="70">
        <v>0</v>
      </c>
      <c r="L1392" s="58"/>
      <c r="M1392" s="58">
        <v>0</v>
      </c>
      <c r="N1392" s="58"/>
      <c r="O1392" s="70"/>
      <c r="P1392" s="58"/>
      <c r="Q1392" s="58"/>
      <c r="R1392" s="58"/>
    </row>
    <row r="1393" spans="1:18" ht="12" customHeight="1">
      <c r="A1393" s="511" t="s">
        <v>20</v>
      </c>
      <c r="B1393" s="511"/>
      <c r="C1393" s="524">
        <v>6210112302</v>
      </c>
      <c r="D1393" s="511" t="s">
        <v>943</v>
      </c>
      <c r="E1393" s="57" t="s">
        <v>147</v>
      </c>
      <c r="F1393" s="57" t="s">
        <v>199</v>
      </c>
      <c r="G1393" s="70">
        <f>IF(F1393="I",IFERROR(VLOOKUP(C1393,'BG 092021'!B:D,3,FALSE),0),0)</f>
        <v>0</v>
      </c>
      <c r="H1393" s="58"/>
      <c r="I1393" s="58">
        <f>IF(F1393="I",IFERROR(VLOOKUP(C1393,'BG 092021'!B:F,5,FALSE),0),0)</f>
        <v>0</v>
      </c>
      <c r="J1393" s="58"/>
      <c r="K1393" s="70">
        <v>0</v>
      </c>
      <c r="L1393" s="58"/>
      <c r="M1393" s="58">
        <v>0</v>
      </c>
      <c r="N1393" s="58"/>
      <c r="O1393" s="70"/>
      <c r="P1393" s="58"/>
      <c r="Q1393" s="58"/>
      <c r="R1393" s="58"/>
    </row>
    <row r="1394" spans="1:18" ht="12" customHeight="1">
      <c r="A1394" s="511" t="s">
        <v>20</v>
      </c>
      <c r="B1394" s="511"/>
      <c r="C1394" s="524">
        <v>62101124</v>
      </c>
      <c r="D1394" s="511" t="s">
        <v>824</v>
      </c>
      <c r="E1394" s="57" t="s">
        <v>6</v>
      </c>
      <c r="F1394" s="57" t="s">
        <v>198</v>
      </c>
      <c r="G1394" s="70">
        <f>IF(F1394="I",IFERROR(VLOOKUP(C1394,'BG 092021'!B:D,3,FALSE),0),0)</f>
        <v>0</v>
      </c>
      <c r="H1394" s="58"/>
      <c r="I1394" s="58">
        <v>0</v>
      </c>
      <c r="J1394" s="58"/>
      <c r="K1394" s="70">
        <v>0</v>
      </c>
      <c r="L1394" s="58"/>
      <c r="M1394" s="58">
        <v>0</v>
      </c>
      <c r="N1394" s="58"/>
      <c r="O1394" s="70"/>
      <c r="P1394" s="58"/>
      <c r="Q1394" s="58"/>
      <c r="R1394" s="58"/>
    </row>
    <row r="1395" spans="1:18" ht="12" customHeight="1">
      <c r="A1395" s="511" t="s">
        <v>20</v>
      </c>
      <c r="B1395" s="511"/>
      <c r="C1395" s="524">
        <v>6210112401</v>
      </c>
      <c r="D1395" s="511" t="s">
        <v>944</v>
      </c>
      <c r="E1395" s="57" t="s">
        <v>6</v>
      </c>
      <c r="F1395" s="57" t="s">
        <v>199</v>
      </c>
      <c r="G1395" s="70">
        <f>IF(F1395="I",IFERROR(VLOOKUP(C1395,'BG 092021'!B:D,3,FALSE),0),0)</f>
        <v>0</v>
      </c>
      <c r="H1395" s="58"/>
      <c r="I1395" s="58">
        <f>IF(F1395="I",IFERROR(VLOOKUP(C1395,'BG 092021'!B:F,5,FALSE),0),0)</f>
        <v>0</v>
      </c>
      <c r="J1395" s="58"/>
      <c r="K1395" s="70">
        <v>0</v>
      </c>
      <c r="L1395" s="58"/>
      <c r="M1395" s="58">
        <v>0</v>
      </c>
      <c r="N1395" s="58"/>
      <c r="O1395" s="70"/>
      <c r="P1395" s="58"/>
      <c r="Q1395" s="58"/>
      <c r="R1395" s="58"/>
    </row>
    <row r="1396" spans="1:18" ht="12" customHeight="1">
      <c r="A1396" s="511" t="s">
        <v>20</v>
      </c>
      <c r="B1396" s="511"/>
      <c r="C1396" s="524">
        <v>6210112402</v>
      </c>
      <c r="D1396" s="511" t="s">
        <v>945</v>
      </c>
      <c r="E1396" s="57" t="s">
        <v>6</v>
      </c>
      <c r="F1396" s="57" t="s">
        <v>199</v>
      </c>
      <c r="G1396" s="70">
        <f>IF(F1396="I",IFERROR(VLOOKUP(C1396,'BG 092021'!B:D,3,FALSE),0),0)</f>
        <v>0</v>
      </c>
      <c r="H1396" s="58"/>
      <c r="I1396" s="58">
        <f>IF(F1396="I",IFERROR(VLOOKUP(C1396,'BG 092021'!B:F,5,FALSE),0),0)</f>
        <v>0</v>
      </c>
      <c r="J1396" s="58"/>
      <c r="K1396" s="70">
        <v>0</v>
      </c>
      <c r="L1396" s="58"/>
      <c r="M1396" s="58">
        <v>0</v>
      </c>
      <c r="N1396" s="58"/>
      <c r="O1396" s="70"/>
      <c r="P1396" s="58"/>
      <c r="Q1396" s="58"/>
      <c r="R1396" s="58"/>
    </row>
    <row r="1397" spans="1:18" ht="12" customHeight="1">
      <c r="A1397" s="511" t="s">
        <v>20</v>
      </c>
      <c r="B1397" s="511"/>
      <c r="C1397" s="524">
        <v>62101125</v>
      </c>
      <c r="D1397" s="511" t="s">
        <v>825</v>
      </c>
      <c r="E1397" s="57" t="s">
        <v>147</v>
      </c>
      <c r="F1397" s="57" t="s">
        <v>198</v>
      </c>
      <c r="G1397" s="70">
        <f>IF(F1397="I",IFERROR(VLOOKUP(C1397,'BG 092021'!B:D,3,FALSE),0),0)</f>
        <v>0</v>
      </c>
      <c r="H1397" s="58"/>
      <c r="I1397" s="58">
        <v>0</v>
      </c>
      <c r="J1397" s="58"/>
      <c r="K1397" s="70">
        <v>0</v>
      </c>
      <c r="L1397" s="58"/>
      <c r="M1397" s="58">
        <v>0</v>
      </c>
      <c r="N1397" s="58"/>
      <c r="O1397" s="70"/>
      <c r="P1397" s="58"/>
      <c r="Q1397" s="58"/>
      <c r="R1397" s="58"/>
    </row>
    <row r="1398" spans="1:18" ht="12" customHeight="1">
      <c r="A1398" s="511" t="s">
        <v>20</v>
      </c>
      <c r="B1398" s="511"/>
      <c r="C1398" s="524">
        <v>6210112501</v>
      </c>
      <c r="D1398" s="511" t="s">
        <v>946</v>
      </c>
      <c r="E1398" s="57" t="s">
        <v>147</v>
      </c>
      <c r="F1398" s="57" t="s">
        <v>199</v>
      </c>
      <c r="G1398" s="70">
        <f>IF(F1398="I",IFERROR(VLOOKUP(C1398,'BG 092021'!B:D,3,FALSE),0),0)</f>
        <v>0</v>
      </c>
      <c r="H1398" s="58"/>
      <c r="I1398" s="58">
        <f>IF(F1398="I",IFERROR(VLOOKUP(C1398,'BG 092021'!B:F,5,FALSE),0),0)</f>
        <v>0</v>
      </c>
      <c r="J1398" s="58"/>
      <c r="K1398" s="70">
        <v>0</v>
      </c>
      <c r="L1398" s="58"/>
      <c r="M1398" s="58">
        <v>0</v>
      </c>
      <c r="N1398" s="58"/>
      <c r="O1398" s="70"/>
      <c r="P1398" s="58"/>
      <c r="Q1398" s="58"/>
      <c r="R1398" s="58"/>
    </row>
    <row r="1399" spans="1:18" ht="12" customHeight="1">
      <c r="A1399" s="511" t="s">
        <v>20</v>
      </c>
      <c r="B1399" s="511"/>
      <c r="C1399" s="524">
        <v>6210112502</v>
      </c>
      <c r="D1399" s="511" t="s">
        <v>947</v>
      </c>
      <c r="E1399" s="57" t="s">
        <v>147</v>
      </c>
      <c r="F1399" s="57" t="s">
        <v>199</v>
      </c>
      <c r="G1399" s="70">
        <f>IF(F1399="I",IFERROR(VLOOKUP(C1399,'BG 092021'!B:D,3,FALSE),0),0)</f>
        <v>0</v>
      </c>
      <c r="H1399" s="58"/>
      <c r="I1399" s="58">
        <f>IF(F1399="I",IFERROR(VLOOKUP(C1399,'BG 092021'!B:F,5,FALSE),0),0)</f>
        <v>0</v>
      </c>
      <c r="J1399" s="58"/>
      <c r="K1399" s="70">
        <v>0</v>
      </c>
      <c r="L1399" s="58"/>
      <c r="M1399" s="58">
        <v>0</v>
      </c>
      <c r="N1399" s="58"/>
      <c r="O1399" s="70"/>
      <c r="P1399" s="58"/>
      <c r="Q1399" s="58"/>
      <c r="R1399" s="58"/>
    </row>
    <row r="1400" spans="1:18" ht="12" customHeight="1">
      <c r="A1400" s="511" t="s">
        <v>20</v>
      </c>
      <c r="B1400" s="511"/>
      <c r="C1400" s="524">
        <v>62101126</v>
      </c>
      <c r="D1400" s="511" t="s">
        <v>826</v>
      </c>
      <c r="E1400" s="57" t="s">
        <v>6</v>
      </c>
      <c r="F1400" s="57" t="s">
        <v>198</v>
      </c>
      <c r="G1400" s="70">
        <f>IF(F1400="I",IFERROR(VLOOKUP(C1400,'BG 092021'!B:D,3,FALSE),0),0)</f>
        <v>0</v>
      </c>
      <c r="H1400" s="58"/>
      <c r="I1400" s="58">
        <v>0</v>
      </c>
      <c r="J1400" s="58"/>
      <c r="K1400" s="70">
        <v>0</v>
      </c>
      <c r="L1400" s="58"/>
      <c r="M1400" s="58">
        <v>0</v>
      </c>
      <c r="N1400" s="58"/>
      <c r="O1400" s="70"/>
      <c r="P1400" s="58"/>
      <c r="Q1400" s="58"/>
      <c r="R1400" s="58"/>
    </row>
    <row r="1401" spans="1:18" ht="12" customHeight="1">
      <c r="A1401" s="511" t="s">
        <v>20</v>
      </c>
      <c r="B1401" s="511"/>
      <c r="C1401" s="524">
        <v>6210112601</v>
      </c>
      <c r="D1401" s="511" t="s">
        <v>948</v>
      </c>
      <c r="E1401" s="57" t="s">
        <v>6</v>
      </c>
      <c r="F1401" s="57" t="s">
        <v>199</v>
      </c>
      <c r="G1401" s="70">
        <f>IF(F1401="I",IFERROR(VLOOKUP(C1401,'BG 092021'!B:D,3,FALSE),0),0)</f>
        <v>0</v>
      </c>
      <c r="H1401" s="58"/>
      <c r="I1401" s="58">
        <f>IF(F1401="I",IFERROR(VLOOKUP(C1401,'BG 092021'!B:F,5,FALSE),0),0)</f>
        <v>0</v>
      </c>
      <c r="J1401" s="58"/>
      <c r="K1401" s="70">
        <v>0</v>
      </c>
      <c r="L1401" s="58"/>
      <c r="M1401" s="58">
        <v>0</v>
      </c>
      <c r="N1401" s="58"/>
      <c r="O1401" s="70"/>
      <c r="P1401" s="58"/>
      <c r="Q1401" s="58"/>
      <c r="R1401" s="58"/>
    </row>
    <row r="1402" spans="1:18" ht="12" customHeight="1">
      <c r="A1402" s="511" t="s">
        <v>20</v>
      </c>
      <c r="B1402" s="511"/>
      <c r="C1402" s="524">
        <v>6210112602</v>
      </c>
      <c r="D1402" s="511" t="s">
        <v>949</v>
      </c>
      <c r="E1402" s="57" t="s">
        <v>6</v>
      </c>
      <c r="F1402" s="57" t="s">
        <v>199</v>
      </c>
      <c r="G1402" s="70">
        <f>IF(F1402="I",IFERROR(VLOOKUP(C1402,'BG 092021'!B:D,3,FALSE),0),0)</f>
        <v>0</v>
      </c>
      <c r="H1402" s="58"/>
      <c r="I1402" s="58">
        <f>IF(F1402="I",IFERROR(VLOOKUP(C1402,'BG 092021'!B:F,5,FALSE),0),0)</f>
        <v>0</v>
      </c>
      <c r="J1402" s="58"/>
      <c r="K1402" s="70">
        <v>0</v>
      </c>
      <c r="L1402" s="58"/>
      <c r="M1402" s="58">
        <v>0</v>
      </c>
      <c r="N1402" s="58"/>
      <c r="O1402" s="70"/>
      <c r="P1402" s="58"/>
      <c r="Q1402" s="58"/>
      <c r="R1402" s="58"/>
    </row>
    <row r="1403" spans="1:18" ht="12" customHeight="1">
      <c r="A1403" s="511" t="s">
        <v>20</v>
      </c>
      <c r="B1403" s="511"/>
      <c r="C1403" s="524">
        <v>62101127</v>
      </c>
      <c r="D1403" s="511" t="s">
        <v>827</v>
      </c>
      <c r="E1403" s="57" t="s">
        <v>147</v>
      </c>
      <c r="F1403" s="57" t="s">
        <v>198</v>
      </c>
      <c r="G1403" s="70">
        <f>IF(F1403="I",IFERROR(VLOOKUP(C1403,'BG 092021'!B:D,3,FALSE),0),0)</f>
        <v>0</v>
      </c>
      <c r="H1403" s="58"/>
      <c r="I1403" s="58">
        <v>0</v>
      </c>
      <c r="J1403" s="58"/>
      <c r="K1403" s="70">
        <v>0</v>
      </c>
      <c r="L1403" s="58"/>
      <c r="M1403" s="58">
        <v>0</v>
      </c>
      <c r="N1403" s="58"/>
      <c r="O1403" s="70"/>
      <c r="P1403" s="58"/>
      <c r="Q1403" s="58"/>
      <c r="R1403" s="58"/>
    </row>
    <row r="1404" spans="1:18" ht="12" customHeight="1">
      <c r="A1404" s="511" t="s">
        <v>20</v>
      </c>
      <c r="B1404" s="511"/>
      <c r="C1404" s="524">
        <v>6210112701</v>
      </c>
      <c r="D1404" s="511" t="s">
        <v>950</v>
      </c>
      <c r="E1404" s="57" t="s">
        <v>147</v>
      </c>
      <c r="F1404" s="57" t="s">
        <v>199</v>
      </c>
      <c r="G1404" s="70">
        <f>IF(F1404="I",IFERROR(VLOOKUP(C1404,'BG 092021'!B:D,3,FALSE),0),0)</f>
        <v>0</v>
      </c>
      <c r="H1404" s="58"/>
      <c r="I1404" s="58">
        <f>IF(F1404="I",IFERROR(VLOOKUP(C1404,'BG 092021'!B:F,5,FALSE),0),0)</f>
        <v>0</v>
      </c>
      <c r="J1404" s="58"/>
      <c r="K1404" s="70">
        <v>0</v>
      </c>
      <c r="L1404" s="58"/>
      <c r="M1404" s="58">
        <v>0</v>
      </c>
      <c r="N1404" s="58"/>
      <c r="O1404" s="70"/>
      <c r="P1404" s="58"/>
      <c r="Q1404" s="58"/>
      <c r="R1404" s="58"/>
    </row>
    <row r="1405" spans="1:18" ht="12" customHeight="1">
      <c r="A1405" s="511" t="s">
        <v>20</v>
      </c>
      <c r="B1405" s="511"/>
      <c r="C1405" s="524">
        <v>6210112702</v>
      </c>
      <c r="D1405" s="511" t="s">
        <v>951</v>
      </c>
      <c r="E1405" s="57" t="s">
        <v>147</v>
      </c>
      <c r="F1405" s="57" t="s">
        <v>199</v>
      </c>
      <c r="G1405" s="70">
        <f>IF(F1405="I",IFERROR(VLOOKUP(C1405,'BG 092021'!B:D,3,FALSE),0),0)</f>
        <v>0</v>
      </c>
      <c r="H1405" s="58"/>
      <c r="I1405" s="58">
        <f>IF(F1405="I",IFERROR(VLOOKUP(C1405,'BG 092021'!B:F,5,FALSE),0),0)</f>
        <v>0</v>
      </c>
      <c r="J1405" s="58"/>
      <c r="K1405" s="70">
        <v>0</v>
      </c>
      <c r="L1405" s="58"/>
      <c r="M1405" s="58">
        <v>0</v>
      </c>
      <c r="N1405" s="58"/>
      <c r="O1405" s="70"/>
      <c r="P1405" s="58"/>
      <c r="Q1405" s="58"/>
      <c r="R1405" s="58"/>
    </row>
    <row r="1406" spans="1:18" ht="12" customHeight="1">
      <c r="A1406" s="511" t="s">
        <v>20</v>
      </c>
      <c r="B1406" s="511"/>
      <c r="C1406" s="524">
        <v>62101128</v>
      </c>
      <c r="D1406" s="511" t="s">
        <v>828</v>
      </c>
      <c r="E1406" s="57" t="s">
        <v>6</v>
      </c>
      <c r="F1406" s="57" t="s">
        <v>198</v>
      </c>
      <c r="G1406" s="70">
        <f>IF(F1406="I",IFERROR(VLOOKUP(C1406,'BG 092021'!B:D,3,FALSE),0),0)</f>
        <v>0</v>
      </c>
      <c r="H1406" s="58"/>
      <c r="I1406" s="58">
        <v>0</v>
      </c>
      <c r="J1406" s="58"/>
      <c r="K1406" s="70">
        <v>0</v>
      </c>
      <c r="L1406" s="58"/>
      <c r="M1406" s="58">
        <v>0</v>
      </c>
      <c r="N1406" s="58"/>
      <c r="O1406" s="70"/>
      <c r="P1406" s="58"/>
      <c r="Q1406" s="58"/>
      <c r="R1406" s="58"/>
    </row>
    <row r="1407" spans="1:18" ht="12" customHeight="1">
      <c r="A1407" s="511" t="s">
        <v>20</v>
      </c>
      <c r="B1407" s="511"/>
      <c r="C1407" s="524">
        <v>6210112801</v>
      </c>
      <c r="D1407" s="511" t="s">
        <v>952</v>
      </c>
      <c r="E1407" s="57" t="s">
        <v>6</v>
      </c>
      <c r="F1407" s="57" t="s">
        <v>199</v>
      </c>
      <c r="G1407" s="70">
        <f>IF(F1407="I",IFERROR(VLOOKUP(C1407,'BG 092021'!B:D,3,FALSE),0),0)</f>
        <v>0</v>
      </c>
      <c r="H1407" s="58"/>
      <c r="I1407" s="58">
        <f>IF(F1407="I",IFERROR(VLOOKUP(C1407,'BG 092021'!B:F,5,FALSE),0),0)</f>
        <v>0</v>
      </c>
      <c r="J1407" s="58"/>
      <c r="K1407" s="70">
        <v>0</v>
      </c>
      <c r="L1407" s="58"/>
      <c r="M1407" s="58">
        <v>0</v>
      </c>
      <c r="N1407" s="58"/>
      <c r="O1407" s="70"/>
      <c r="P1407" s="58"/>
      <c r="Q1407" s="58"/>
      <c r="R1407" s="58"/>
    </row>
    <row r="1408" spans="1:18" ht="12" customHeight="1">
      <c r="A1408" s="511" t="s">
        <v>20</v>
      </c>
      <c r="B1408" s="511"/>
      <c r="C1408" s="524">
        <v>6210112802</v>
      </c>
      <c r="D1408" s="511" t="s">
        <v>953</v>
      </c>
      <c r="E1408" s="57" t="s">
        <v>6</v>
      </c>
      <c r="F1408" s="57" t="s">
        <v>199</v>
      </c>
      <c r="G1408" s="70">
        <f>IF(F1408="I",IFERROR(VLOOKUP(C1408,'BG 092021'!B:D,3,FALSE),0),0)</f>
        <v>0</v>
      </c>
      <c r="H1408" s="58"/>
      <c r="I1408" s="58">
        <f>IF(F1408="I",IFERROR(VLOOKUP(C1408,'BG 092021'!B:F,5,FALSE),0),0)</f>
        <v>0</v>
      </c>
      <c r="J1408" s="58"/>
      <c r="K1408" s="70">
        <v>0</v>
      </c>
      <c r="L1408" s="58"/>
      <c r="M1408" s="58">
        <v>0</v>
      </c>
      <c r="N1408" s="58"/>
      <c r="O1408" s="70"/>
      <c r="P1408" s="58"/>
      <c r="Q1408" s="58"/>
      <c r="R1408" s="58"/>
    </row>
    <row r="1409" spans="1:18" ht="12" customHeight="1">
      <c r="A1409" s="511" t="s">
        <v>20</v>
      </c>
      <c r="B1409" s="511"/>
      <c r="C1409" s="524">
        <v>62101129</v>
      </c>
      <c r="D1409" s="511" t="s">
        <v>954</v>
      </c>
      <c r="E1409" s="57" t="s">
        <v>147</v>
      </c>
      <c r="F1409" s="57" t="s">
        <v>198</v>
      </c>
      <c r="G1409" s="70">
        <f>IF(F1409="I",IFERROR(VLOOKUP(C1409,'BG 092021'!B:D,3,FALSE),0),0)</f>
        <v>0</v>
      </c>
      <c r="H1409" s="58"/>
      <c r="I1409" s="58">
        <v>0</v>
      </c>
      <c r="J1409" s="58"/>
      <c r="K1409" s="70">
        <v>0</v>
      </c>
      <c r="L1409" s="58"/>
      <c r="M1409" s="58">
        <v>0</v>
      </c>
      <c r="N1409" s="58"/>
      <c r="O1409" s="70"/>
      <c r="P1409" s="58"/>
      <c r="Q1409" s="58"/>
      <c r="R1409" s="58"/>
    </row>
    <row r="1410" spans="1:18" ht="12" customHeight="1">
      <c r="A1410" s="511" t="s">
        <v>20</v>
      </c>
      <c r="B1410" s="511"/>
      <c r="C1410" s="524">
        <v>6210112901</v>
      </c>
      <c r="D1410" s="511" t="s">
        <v>955</v>
      </c>
      <c r="E1410" s="57" t="s">
        <v>147</v>
      </c>
      <c r="F1410" s="57" t="s">
        <v>199</v>
      </c>
      <c r="G1410" s="70">
        <f>IF(F1410="I",IFERROR(VLOOKUP(C1410,'BG 092021'!B:D,3,FALSE),0),0)</f>
        <v>0</v>
      </c>
      <c r="H1410" s="58"/>
      <c r="I1410" s="58">
        <f>IF(F1410="I",IFERROR(VLOOKUP(C1410,'BG 092021'!B:F,5,FALSE),0),0)</f>
        <v>0</v>
      </c>
      <c r="J1410" s="58"/>
      <c r="K1410" s="70">
        <v>0</v>
      </c>
      <c r="L1410" s="58"/>
      <c r="M1410" s="58">
        <v>0</v>
      </c>
      <c r="N1410" s="58"/>
      <c r="O1410" s="70"/>
      <c r="P1410" s="58"/>
      <c r="Q1410" s="58"/>
      <c r="R1410" s="58"/>
    </row>
    <row r="1411" spans="1:18" ht="12" customHeight="1">
      <c r="A1411" s="511" t="s">
        <v>20</v>
      </c>
      <c r="B1411" s="511"/>
      <c r="C1411" s="524">
        <v>6210112902</v>
      </c>
      <c r="D1411" s="511" t="s">
        <v>956</v>
      </c>
      <c r="E1411" s="57" t="s">
        <v>147</v>
      </c>
      <c r="F1411" s="57" t="s">
        <v>199</v>
      </c>
      <c r="G1411" s="70">
        <f>IF(F1411="I",IFERROR(VLOOKUP(C1411,'BG 092021'!B:D,3,FALSE),0),0)</f>
        <v>0</v>
      </c>
      <c r="H1411" s="58"/>
      <c r="I1411" s="58">
        <f>IF(F1411="I",IFERROR(VLOOKUP(C1411,'BG 092021'!B:F,5,FALSE),0),0)</f>
        <v>0</v>
      </c>
      <c r="J1411" s="58"/>
      <c r="K1411" s="70">
        <v>0</v>
      </c>
      <c r="L1411" s="58"/>
      <c r="M1411" s="58">
        <v>0</v>
      </c>
      <c r="N1411" s="58"/>
      <c r="O1411" s="70"/>
      <c r="P1411" s="58"/>
      <c r="Q1411" s="58"/>
      <c r="R1411" s="58"/>
    </row>
    <row r="1412" spans="1:18" ht="12" customHeight="1">
      <c r="A1412" s="511" t="s">
        <v>20</v>
      </c>
      <c r="B1412" s="511"/>
      <c r="C1412" s="524">
        <v>62101130</v>
      </c>
      <c r="D1412" s="511" t="s">
        <v>957</v>
      </c>
      <c r="E1412" s="57" t="s">
        <v>6</v>
      </c>
      <c r="F1412" s="57" t="s">
        <v>198</v>
      </c>
      <c r="G1412" s="70">
        <f>IF(F1412="I",IFERROR(VLOOKUP(C1412,'BG 092021'!B:D,3,FALSE),0),0)</f>
        <v>0</v>
      </c>
      <c r="H1412" s="58"/>
      <c r="I1412" s="58">
        <v>0</v>
      </c>
      <c r="J1412" s="58"/>
      <c r="K1412" s="70">
        <v>0</v>
      </c>
      <c r="L1412" s="58"/>
      <c r="M1412" s="58">
        <v>0</v>
      </c>
      <c r="N1412" s="58"/>
      <c r="O1412" s="70"/>
      <c r="P1412" s="58"/>
      <c r="Q1412" s="58"/>
      <c r="R1412" s="58"/>
    </row>
    <row r="1413" spans="1:18" ht="12" customHeight="1">
      <c r="A1413" s="511" t="s">
        <v>20</v>
      </c>
      <c r="B1413" s="511"/>
      <c r="C1413" s="524">
        <v>6210113001</v>
      </c>
      <c r="D1413" s="511" t="s">
        <v>958</v>
      </c>
      <c r="E1413" s="57" t="s">
        <v>6</v>
      </c>
      <c r="F1413" s="57" t="s">
        <v>199</v>
      </c>
      <c r="G1413" s="70">
        <f>IF(F1413="I",IFERROR(VLOOKUP(C1413,'BG 092021'!B:D,3,FALSE),0),0)</f>
        <v>0</v>
      </c>
      <c r="H1413" s="58"/>
      <c r="I1413" s="58">
        <f>IF(F1413="I",IFERROR(VLOOKUP(C1413,'BG 092021'!B:F,5,FALSE),0),0)</f>
        <v>0</v>
      </c>
      <c r="J1413" s="58"/>
      <c r="K1413" s="70">
        <v>0</v>
      </c>
      <c r="L1413" s="58"/>
      <c r="M1413" s="58">
        <v>0</v>
      </c>
      <c r="N1413" s="58"/>
      <c r="O1413" s="70"/>
      <c r="P1413" s="58"/>
      <c r="Q1413" s="58"/>
      <c r="R1413" s="58"/>
    </row>
    <row r="1414" spans="1:18" ht="12" customHeight="1">
      <c r="A1414" s="511" t="s">
        <v>20</v>
      </c>
      <c r="B1414" s="511"/>
      <c r="C1414" s="524">
        <v>6210113002</v>
      </c>
      <c r="D1414" s="511" t="s">
        <v>959</v>
      </c>
      <c r="E1414" s="57" t="s">
        <v>6</v>
      </c>
      <c r="F1414" s="57" t="s">
        <v>199</v>
      </c>
      <c r="G1414" s="70">
        <f>IF(F1414="I",IFERROR(VLOOKUP(C1414,'BG 092021'!B:D,3,FALSE),0),0)</f>
        <v>0</v>
      </c>
      <c r="H1414" s="58"/>
      <c r="I1414" s="58">
        <f>IF(F1414="I",IFERROR(VLOOKUP(C1414,'BG 092021'!B:F,5,FALSE),0),0)</f>
        <v>0</v>
      </c>
      <c r="J1414" s="58"/>
      <c r="K1414" s="70">
        <v>0</v>
      </c>
      <c r="L1414" s="58"/>
      <c r="M1414" s="58">
        <v>0</v>
      </c>
      <c r="N1414" s="58"/>
      <c r="O1414" s="70"/>
      <c r="P1414" s="58"/>
      <c r="Q1414" s="58"/>
      <c r="R1414" s="58"/>
    </row>
    <row r="1415" spans="1:18" ht="12" customHeight="1">
      <c r="A1415" s="511" t="s">
        <v>20</v>
      </c>
      <c r="B1415" s="511"/>
      <c r="C1415" s="524">
        <v>62101131</v>
      </c>
      <c r="D1415" s="511" t="s">
        <v>532</v>
      </c>
      <c r="E1415" s="57" t="s">
        <v>147</v>
      </c>
      <c r="F1415" s="57" t="s">
        <v>198</v>
      </c>
      <c r="G1415" s="70">
        <f>IF(F1415="I",IFERROR(VLOOKUP(C1415,'BG 092021'!B:D,3,FALSE),0),0)</f>
        <v>0</v>
      </c>
      <c r="H1415" s="58"/>
      <c r="I1415" s="58">
        <v>0</v>
      </c>
      <c r="J1415" s="58"/>
      <c r="K1415" s="70">
        <v>0</v>
      </c>
      <c r="L1415" s="58"/>
      <c r="M1415" s="58">
        <v>0</v>
      </c>
      <c r="N1415" s="58"/>
      <c r="O1415" s="70"/>
      <c r="P1415" s="58"/>
      <c r="Q1415" s="58"/>
      <c r="R1415" s="58"/>
    </row>
    <row r="1416" spans="1:18" ht="12" customHeight="1">
      <c r="A1416" s="511" t="s">
        <v>20</v>
      </c>
      <c r="B1416" s="511" t="s">
        <v>1220</v>
      </c>
      <c r="C1416" s="524">
        <v>6210113101</v>
      </c>
      <c r="D1416" s="511" t="s">
        <v>965</v>
      </c>
      <c r="E1416" s="57" t="s">
        <v>147</v>
      </c>
      <c r="F1416" s="57" t="s">
        <v>199</v>
      </c>
      <c r="G1416" s="70">
        <f>IF(F1416="I",IFERROR(VLOOKUP(C1416,'BG 092021'!B:D,3,FALSE),0),0)</f>
        <v>6572479900</v>
      </c>
      <c r="H1416" s="58"/>
      <c r="I1416" s="58">
        <f>IF(F1416="I",IFERROR(VLOOKUP(C1416,'BG 092021'!B:F,5,FALSE),0),0)</f>
        <v>939603.89</v>
      </c>
      <c r="J1416" s="58"/>
      <c r="K1416" s="70">
        <v>0</v>
      </c>
      <c r="L1416" s="58"/>
      <c r="M1416" s="58">
        <v>0</v>
      </c>
      <c r="N1416" s="58"/>
      <c r="O1416" s="70"/>
      <c r="P1416" s="58"/>
      <c r="Q1416" s="58"/>
      <c r="R1416" s="58"/>
    </row>
    <row r="1417" spans="1:18" ht="12" customHeight="1">
      <c r="A1417" s="511" t="s">
        <v>20</v>
      </c>
      <c r="B1417" s="511"/>
      <c r="C1417" s="524">
        <v>6210113102</v>
      </c>
      <c r="D1417" s="511" t="s">
        <v>966</v>
      </c>
      <c r="E1417" s="57" t="s">
        <v>147</v>
      </c>
      <c r="F1417" s="57" t="s">
        <v>199</v>
      </c>
      <c r="G1417" s="70">
        <f>IF(F1417="I",IFERROR(VLOOKUP(C1417,'BG 092021'!B:D,3,FALSE),0),0)</f>
        <v>0</v>
      </c>
      <c r="H1417" s="58"/>
      <c r="I1417" s="58">
        <f>IF(F1417="I",IFERROR(VLOOKUP(C1417,'BG 092021'!B:F,5,FALSE),0),0)</f>
        <v>0</v>
      </c>
      <c r="J1417" s="58"/>
      <c r="K1417" s="70">
        <v>0</v>
      </c>
      <c r="L1417" s="58"/>
      <c r="M1417" s="58">
        <v>0</v>
      </c>
      <c r="N1417" s="58"/>
      <c r="O1417" s="70"/>
      <c r="P1417" s="58"/>
      <c r="Q1417" s="58"/>
      <c r="R1417" s="58"/>
    </row>
    <row r="1418" spans="1:18" ht="12" customHeight="1">
      <c r="A1418" s="511" t="s">
        <v>20</v>
      </c>
      <c r="B1418" s="511"/>
      <c r="C1418" s="524">
        <v>62101132</v>
      </c>
      <c r="D1418" s="511" t="s">
        <v>533</v>
      </c>
      <c r="E1418" s="57" t="s">
        <v>6</v>
      </c>
      <c r="F1418" s="57" t="s">
        <v>198</v>
      </c>
      <c r="G1418" s="70">
        <f>IF(F1418="I",IFERROR(VLOOKUP(C1418,'BG 092021'!B:D,3,FALSE),0),0)</f>
        <v>0</v>
      </c>
      <c r="H1418" s="58"/>
      <c r="I1418" s="58">
        <v>0</v>
      </c>
      <c r="J1418" s="58"/>
      <c r="K1418" s="70">
        <v>0</v>
      </c>
      <c r="L1418" s="58"/>
      <c r="M1418" s="58">
        <v>0</v>
      </c>
      <c r="N1418" s="58"/>
      <c r="O1418" s="70"/>
      <c r="P1418" s="58"/>
      <c r="Q1418" s="58"/>
      <c r="R1418" s="58"/>
    </row>
    <row r="1419" spans="1:18" ht="12" customHeight="1">
      <c r="A1419" s="511" t="s">
        <v>20</v>
      </c>
      <c r="B1419" s="511"/>
      <c r="C1419" s="524">
        <v>6210113201</v>
      </c>
      <c r="D1419" s="511" t="s">
        <v>962</v>
      </c>
      <c r="E1419" s="57" t="s">
        <v>6</v>
      </c>
      <c r="F1419" s="57" t="s">
        <v>199</v>
      </c>
      <c r="G1419" s="70">
        <f>IF(F1419="I",IFERROR(VLOOKUP(C1419,'BG 092021'!B:D,3,FALSE),0),0)</f>
        <v>0</v>
      </c>
      <c r="H1419" s="58"/>
      <c r="I1419" s="58">
        <f>IF(F1419="I",IFERROR(VLOOKUP(C1419,'BG 092021'!B:F,5,FALSE),0),0)</f>
        <v>0</v>
      </c>
      <c r="J1419" s="58"/>
      <c r="K1419" s="70">
        <v>0</v>
      </c>
      <c r="L1419" s="58"/>
      <c r="M1419" s="58">
        <v>0</v>
      </c>
      <c r="N1419" s="58"/>
      <c r="O1419" s="70"/>
      <c r="P1419" s="58"/>
      <c r="Q1419" s="58"/>
      <c r="R1419" s="58"/>
    </row>
    <row r="1420" spans="1:18" ht="12" customHeight="1">
      <c r="A1420" s="511" t="s">
        <v>20</v>
      </c>
      <c r="B1420" s="511"/>
      <c r="C1420" s="524">
        <v>6210113202</v>
      </c>
      <c r="D1420" s="511" t="s">
        <v>963</v>
      </c>
      <c r="E1420" s="57" t="s">
        <v>6</v>
      </c>
      <c r="F1420" s="57" t="s">
        <v>199</v>
      </c>
      <c r="G1420" s="70">
        <f>IF(F1420="I",IFERROR(VLOOKUP(C1420,'BG 092021'!B:D,3,FALSE),0),0)</f>
        <v>0</v>
      </c>
      <c r="H1420" s="58"/>
      <c r="I1420" s="58">
        <f>IF(F1420="I",IFERROR(VLOOKUP(C1420,'BG 092021'!B:F,5,FALSE),0),0)</f>
        <v>0</v>
      </c>
      <c r="J1420" s="58"/>
      <c r="K1420" s="70">
        <v>0</v>
      </c>
      <c r="L1420" s="58"/>
      <c r="M1420" s="58">
        <v>0</v>
      </c>
      <c r="N1420" s="58"/>
      <c r="O1420" s="70"/>
      <c r="P1420" s="58"/>
      <c r="Q1420" s="58"/>
      <c r="R1420" s="58"/>
    </row>
    <row r="1421" spans="1:18" ht="12" customHeight="1">
      <c r="A1421" s="511" t="s">
        <v>20</v>
      </c>
      <c r="B1421" s="511"/>
      <c r="C1421" s="524">
        <v>6210120</v>
      </c>
      <c r="D1421" s="511" t="s">
        <v>1335</v>
      </c>
      <c r="E1421" s="57" t="s">
        <v>6</v>
      </c>
      <c r="F1421" s="57" t="s">
        <v>198</v>
      </c>
      <c r="G1421" s="70">
        <f>IF(F1421="I",IFERROR(VLOOKUP(C1421,'BG 092021'!B:D,3,FALSE),0),0)</f>
        <v>0</v>
      </c>
      <c r="H1421" s="58"/>
      <c r="I1421" s="58">
        <f>IF(F1421="I",IFERROR(VLOOKUP(C1421,'BG 092021'!B:F,5,FALSE),0),0)</f>
        <v>0</v>
      </c>
      <c r="J1421" s="58"/>
      <c r="K1421" s="70">
        <v>0</v>
      </c>
      <c r="L1421" s="58"/>
      <c r="M1421" s="58">
        <v>0</v>
      </c>
      <c r="N1421" s="58"/>
      <c r="O1421" s="70"/>
      <c r="P1421" s="58"/>
      <c r="Q1421" s="58"/>
      <c r="R1421" s="58"/>
    </row>
    <row r="1422" spans="1:18" ht="12" customHeight="1">
      <c r="A1422" s="511" t="s">
        <v>20</v>
      </c>
      <c r="B1422" s="511"/>
      <c r="C1422" s="524">
        <v>62101201</v>
      </c>
      <c r="D1422" s="511" t="s">
        <v>1332</v>
      </c>
      <c r="E1422" s="57" t="s">
        <v>6</v>
      </c>
      <c r="F1422" s="57" t="s">
        <v>198</v>
      </c>
      <c r="G1422" s="70">
        <f>IF(F1422="I",IFERROR(VLOOKUP(C1422,'BG 092021'!B:D,3,FALSE),0),0)</f>
        <v>0</v>
      </c>
      <c r="H1422" s="58"/>
      <c r="I1422" s="58">
        <f>IF(F1422="I",IFERROR(VLOOKUP(C1422,'BG 092021'!B:F,5,FALSE),0),0)</f>
        <v>0</v>
      </c>
      <c r="J1422" s="58"/>
      <c r="K1422" s="70">
        <v>0</v>
      </c>
      <c r="L1422" s="58"/>
      <c r="M1422" s="58">
        <v>0</v>
      </c>
      <c r="N1422" s="58"/>
      <c r="O1422" s="70"/>
      <c r="P1422" s="58"/>
      <c r="Q1422" s="58"/>
      <c r="R1422" s="58"/>
    </row>
    <row r="1423" spans="1:18" ht="12" customHeight="1">
      <c r="A1423" s="511" t="s">
        <v>20</v>
      </c>
      <c r="B1423" s="511" t="s">
        <v>1220</v>
      </c>
      <c r="C1423" s="524">
        <v>6210120101</v>
      </c>
      <c r="D1423" s="511" t="s">
        <v>1333</v>
      </c>
      <c r="E1423" s="57" t="s">
        <v>6</v>
      </c>
      <c r="F1423" s="57" t="s">
        <v>199</v>
      </c>
      <c r="G1423" s="70">
        <f>IF(F1423="I",IFERROR(VLOOKUP(C1423,'BG 092021'!B:D,3,FALSE),0),0)</f>
        <v>28860341562</v>
      </c>
      <c r="H1423" s="58"/>
      <c r="I1423" s="58">
        <f>IF(F1423="I",IFERROR(VLOOKUP(C1423,'BG 092021'!B:F,5,FALSE),0),0)</f>
        <v>4182737.6</v>
      </c>
      <c r="J1423" s="58"/>
      <c r="K1423" s="70">
        <v>0</v>
      </c>
      <c r="L1423" s="58"/>
      <c r="M1423" s="58">
        <v>0</v>
      </c>
      <c r="N1423" s="58"/>
      <c r="O1423" s="70"/>
      <c r="P1423" s="58"/>
      <c r="Q1423" s="58"/>
      <c r="R1423" s="58"/>
    </row>
    <row r="1424" spans="1:18" ht="12" customHeight="1">
      <c r="A1424" s="511" t="s">
        <v>20</v>
      </c>
      <c r="B1424" s="511"/>
      <c r="C1424" s="524">
        <v>624</v>
      </c>
      <c r="D1424" s="511" t="s">
        <v>1336</v>
      </c>
      <c r="E1424" s="57" t="s">
        <v>6</v>
      </c>
      <c r="F1424" s="57" t="s">
        <v>198</v>
      </c>
      <c r="G1424" s="70">
        <f>IF(F1424="I",IFERROR(VLOOKUP(C1424,'BG 092021'!B:D,3,FALSE),0),0)</f>
        <v>0</v>
      </c>
      <c r="H1424" s="58"/>
      <c r="I1424" s="58">
        <f>IF(F1424="I",IFERROR(VLOOKUP(C1424,'BG 092021'!B:F,5,FALSE),0),0)</f>
        <v>0</v>
      </c>
      <c r="J1424" s="58"/>
      <c r="K1424" s="70">
        <v>0</v>
      </c>
      <c r="L1424" s="58"/>
      <c r="M1424" s="58">
        <v>0</v>
      </c>
      <c r="N1424" s="58"/>
      <c r="O1424" s="70"/>
      <c r="P1424" s="58"/>
      <c r="Q1424" s="58"/>
      <c r="R1424" s="58"/>
    </row>
    <row r="1425" spans="1:18" ht="12" customHeight="1">
      <c r="A1425" s="511" t="s">
        <v>20</v>
      </c>
      <c r="B1425" s="511"/>
      <c r="C1425" s="524">
        <v>62401</v>
      </c>
      <c r="D1425" s="511" t="s">
        <v>1336</v>
      </c>
      <c r="E1425" s="57" t="s">
        <v>6</v>
      </c>
      <c r="F1425" s="57" t="s">
        <v>198</v>
      </c>
      <c r="G1425" s="70">
        <f>IF(F1425="I",IFERROR(VLOOKUP(C1425,'BG 092021'!B:D,3,FALSE),0),0)</f>
        <v>0</v>
      </c>
      <c r="H1425" s="58"/>
      <c r="I1425" s="58">
        <f>IF(F1425="I",IFERROR(VLOOKUP(C1425,'BG 092021'!B:F,5,FALSE),0),0)</f>
        <v>0</v>
      </c>
      <c r="J1425" s="58"/>
      <c r="K1425" s="70">
        <v>0</v>
      </c>
      <c r="L1425" s="58"/>
      <c r="M1425" s="58">
        <v>0</v>
      </c>
      <c r="N1425" s="58"/>
      <c r="O1425" s="70"/>
      <c r="P1425" s="58"/>
      <c r="Q1425" s="58"/>
      <c r="R1425" s="58"/>
    </row>
    <row r="1426" spans="1:18" ht="12" customHeight="1">
      <c r="A1426" s="511" t="s">
        <v>20</v>
      </c>
      <c r="B1426" s="511"/>
      <c r="C1426" s="524">
        <v>624011</v>
      </c>
      <c r="D1426" s="511" t="s">
        <v>1336</v>
      </c>
      <c r="E1426" s="57" t="s">
        <v>6</v>
      </c>
      <c r="F1426" s="57" t="s">
        <v>198</v>
      </c>
      <c r="G1426" s="70">
        <f>IF(F1426="I",IFERROR(VLOOKUP(C1426,'BG 092021'!B:D,3,FALSE),0),0)</f>
        <v>0</v>
      </c>
      <c r="H1426" s="58"/>
      <c r="I1426" s="58">
        <f>IF(F1426="I",IFERROR(VLOOKUP(C1426,'BG 092021'!B:F,5,FALSE),0),0)</f>
        <v>0</v>
      </c>
      <c r="J1426" s="58"/>
      <c r="K1426" s="70">
        <v>0</v>
      </c>
      <c r="L1426" s="58"/>
      <c r="M1426" s="58">
        <v>0</v>
      </c>
      <c r="N1426" s="58"/>
      <c r="O1426" s="70"/>
      <c r="P1426" s="58"/>
      <c r="Q1426" s="58"/>
      <c r="R1426" s="58"/>
    </row>
    <row r="1427" spans="1:18" ht="12" customHeight="1">
      <c r="A1427" s="511" t="s">
        <v>20</v>
      </c>
      <c r="B1427" s="511"/>
      <c r="C1427" s="524">
        <v>6240110</v>
      </c>
      <c r="D1427" s="511" t="s">
        <v>1336</v>
      </c>
      <c r="E1427" s="57" t="s">
        <v>6</v>
      </c>
      <c r="F1427" s="57" t="s">
        <v>198</v>
      </c>
      <c r="G1427" s="70">
        <f>IF(F1427="I",IFERROR(VLOOKUP(C1427,'BG 092021'!B:D,3,FALSE),0),0)</f>
        <v>0</v>
      </c>
      <c r="H1427" s="58"/>
      <c r="I1427" s="58">
        <f>IF(F1427="I",IFERROR(VLOOKUP(C1427,'BG 092021'!B:F,5,FALSE),0),0)</f>
        <v>0</v>
      </c>
      <c r="J1427" s="58"/>
      <c r="K1427" s="70">
        <v>0</v>
      </c>
      <c r="L1427" s="58"/>
      <c r="M1427" s="58">
        <v>0</v>
      </c>
      <c r="N1427" s="58"/>
      <c r="O1427" s="70"/>
      <c r="P1427" s="58"/>
      <c r="Q1427" s="58"/>
      <c r="R1427" s="58"/>
    </row>
    <row r="1428" spans="1:18" ht="12" customHeight="1">
      <c r="A1428" s="511" t="s">
        <v>20</v>
      </c>
      <c r="B1428" s="511"/>
      <c r="C1428" s="524">
        <v>62401101</v>
      </c>
      <c r="D1428" s="511" t="s">
        <v>1336</v>
      </c>
      <c r="E1428" s="57" t="s">
        <v>6</v>
      </c>
      <c r="F1428" s="57" t="s">
        <v>198</v>
      </c>
      <c r="G1428" s="70">
        <f>IF(F1428="I",IFERROR(VLOOKUP(C1428,'BG 092021'!B:D,3,FALSE),0),0)</f>
        <v>0</v>
      </c>
      <c r="H1428" s="58"/>
      <c r="I1428" s="58">
        <f>IF(F1428="I",IFERROR(VLOOKUP(C1428,'BG 092021'!B:F,5,FALSE),0),0)</f>
        <v>0</v>
      </c>
      <c r="J1428" s="58"/>
      <c r="K1428" s="70">
        <v>0</v>
      </c>
      <c r="L1428" s="58"/>
      <c r="M1428" s="58">
        <v>0</v>
      </c>
      <c r="N1428" s="58"/>
      <c r="O1428" s="70"/>
      <c r="P1428" s="58"/>
      <c r="Q1428" s="58"/>
      <c r="R1428" s="58"/>
    </row>
    <row r="1429" spans="1:18" ht="12" customHeight="1">
      <c r="A1429" s="511" t="s">
        <v>20</v>
      </c>
      <c r="B1429" s="511" t="s">
        <v>1220</v>
      </c>
      <c r="C1429" s="524">
        <v>6240110101</v>
      </c>
      <c r="D1429" s="511" t="s">
        <v>1336</v>
      </c>
      <c r="E1429" s="57" t="s">
        <v>6</v>
      </c>
      <c r="F1429" s="57" t="s">
        <v>199</v>
      </c>
      <c r="G1429" s="70">
        <f>IF(F1429="I",IFERROR(VLOOKUP(C1429,'BG 092021'!B:D,3,FALSE),0),0)</f>
        <v>4538564384</v>
      </c>
      <c r="H1429" s="58"/>
      <c r="I1429" s="58">
        <f>IF(F1429="I",IFERROR(VLOOKUP(C1429,'BG 092021'!B:F,5,FALSE),0),0)</f>
        <v>657387.64</v>
      </c>
      <c r="J1429" s="58"/>
      <c r="K1429" s="70">
        <v>0</v>
      </c>
      <c r="L1429" s="58"/>
      <c r="M1429" s="58">
        <v>0</v>
      </c>
      <c r="N1429" s="58"/>
      <c r="O1429" s="70"/>
      <c r="P1429" s="58"/>
      <c r="Q1429" s="58"/>
      <c r="R1429" s="58"/>
    </row>
    <row r="1430" spans="1:18" ht="12" customHeight="1">
      <c r="A1430" s="511" t="s">
        <v>970</v>
      </c>
      <c r="B1430" s="511"/>
      <c r="C1430" s="524">
        <v>7</v>
      </c>
      <c r="D1430" s="511" t="s">
        <v>967</v>
      </c>
      <c r="E1430" s="57" t="s">
        <v>6</v>
      </c>
      <c r="F1430" s="57" t="s">
        <v>198</v>
      </c>
      <c r="G1430" s="70">
        <f>IF(F1430="I",IFERROR(VLOOKUP(C1430,'BG 092021'!B:D,3,FALSE),0),0)</f>
        <v>0</v>
      </c>
      <c r="H1430" s="58"/>
      <c r="I1430" s="58">
        <v>0</v>
      </c>
      <c r="J1430" s="58"/>
      <c r="K1430" s="70">
        <v>0</v>
      </c>
      <c r="L1430" s="58"/>
      <c r="M1430" s="58">
        <v>0</v>
      </c>
      <c r="N1430" s="58"/>
      <c r="O1430" s="70"/>
      <c r="P1430" s="58"/>
      <c r="Q1430" s="58"/>
      <c r="R1430" s="58"/>
    </row>
    <row r="1431" spans="1:18" ht="12" customHeight="1">
      <c r="A1431" s="511" t="s">
        <v>970</v>
      </c>
      <c r="B1431" s="511"/>
      <c r="C1431" s="524">
        <v>71</v>
      </c>
      <c r="D1431" s="511" t="s">
        <v>968</v>
      </c>
      <c r="E1431" s="57" t="s">
        <v>6</v>
      </c>
      <c r="F1431" s="57" t="s">
        <v>198</v>
      </c>
      <c r="G1431" s="70">
        <f>IF(F1431="I",IFERROR(VLOOKUP(C1431,'BG 092021'!B:D,3,FALSE),0),0)</f>
        <v>0</v>
      </c>
      <c r="H1431" s="58"/>
      <c r="I1431" s="58">
        <v>0</v>
      </c>
      <c r="J1431" s="58"/>
      <c r="K1431" s="70">
        <v>0</v>
      </c>
      <c r="L1431" s="58"/>
      <c r="M1431" s="58">
        <v>0</v>
      </c>
      <c r="N1431" s="58"/>
      <c r="O1431" s="70"/>
      <c r="P1431" s="58"/>
      <c r="Q1431" s="58"/>
      <c r="R1431" s="58"/>
    </row>
    <row r="1432" spans="1:18" ht="12" customHeight="1">
      <c r="A1432" s="511" t="s">
        <v>970</v>
      </c>
      <c r="B1432" s="511"/>
      <c r="C1432" s="524">
        <v>711</v>
      </c>
      <c r="D1432" s="511" t="s">
        <v>145</v>
      </c>
      <c r="E1432" s="57" t="s">
        <v>6</v>
      </c>
      <c r="F1432" s="57" t="s">
        <v>198</v>
      </c>
      <c r="G1432" s="70">
        <f>IF(F1432="I",IFERROR(VLOOKUP(C1432,'BG 092021'!B:D,3,FALSE),0),0)</f>
        <v>0</v>
      </c>
      <c r="H1432" s="58"/>
      <c r="I1432" s="58">
        <v>0</v>
      </c>
      <c r="J1432" s="58"/>
      <c r="K1432" s="70">
        <v>0</v>
      </c>
      <c r="L1432" s="58"/>
      <c r="M1432" s="58">
        <v>0</v>
      </c>
      <c r="N1432" s="58"/>
      <c r="O1432" s="70"/>
      <c r="P1432" s="58"/>
      <c r="Q1432" s="58"/>
      <c r="R1432" s="58"/>
    </row>
    <row r="1433" spans="1:18" ht="12" customHeight="1">
      <c r="A1433" s="511" t="s">
        <v>970</v>
      </c>
      <c r="B1433" s="511"/>
      <c r="C1433" s="524">
        <v>712</v>
      </c>
      <c r="D1433" s="511" t="s">
        <v>146</v>
      </c>
      <c r="E1433" s="57" t="s">
        <v>6</v>
      </c>
      <c r="F1433" s="57" t="s">
        <v>198</v>
      </c>
      <c r="G1433" s="70">
        <f>IF(F1433="I",IFERROR(VLOOKUP(C1433,'BG 092021'!B:D,3,FALSE),0),0)</f>
        <v>0</v>
      </c>
      <c r="H1433" s="58"/>
      <c r="I1433" s="58">
        <v>0</v>
      </c>
      <c r="J1433" s="58"/>
      <c r="K1433" s="70">
        <v>0</v>
      </c>
      <c r="L1433" s="58"/>
      <c r="M1433" s="58">
        <v>0</v>
      </c>
      <c r="N1433" s="58"/>
      <c r="O1433" s="70"/>
      <c r="P1433" s="58"/>
      <c r="Q1433" s="58"/>
      <c r="R1433" s="58"/>
    </row>
    <row r="1434" spans="1:18" ht="12" customHeight="1">
      <c r="A1434" s="511" t="s">
        <v>970</v>
      </c>
      <c r="B1434" s="511"/>
      <c r="C1434" s="524">
        <v>72</v>
      </c>
      <c r="D1434" s="511" t="s">
        <v>969</v>
      </c>
      <c r="E1434" s="57" t="s">
        <v>6</v>
      </c>
      <c r="F1434" s="57" t="s">
        <v>198</v>
      </c>
      <c r="G1434" s="70">
        <f>IF(F1434="I",IFERROR(VLOOKUP(C1434,'BG 092021'!B:D,3,FALSE),0),0)</f>
        <v>0</v>
      </c>
      <c r="H1434" s="58"/>
      <c r="I1434" s="58">
        <v>0</v>
      </c>
      <c r="J1434" s="58"/>
      <c r="K1434" s="70">
        <v>0</v>
      </c>
      <c r="L1434" s="58"/>
      <c r="M1434" s="58">
        <v>0</v>
      </c>
      <c r="N1434" s="58"/>
      <c r="O1434" s="70"/>
      <c r="P1434" s="58"/>
      <c r="Q1434" s="58"/>
      <c r="R1434" s="58"/>
    </row>
    <row r="1435" spans="1:18" ht="12" customHeight="1">
      <c r="A1435" s="511" t="s">
        <v>970</v>
      </c>
      <c r="B1435" s="511"/>
      <c r="C1435" s="524">
        <v>721</v>
      </c>
      <c r="D1435" s="511" t="s">
        <v>145</v>
      </c>
      <c r="E1435" s="57" t="s">
        <v>6</v>
      </c>
      <c r="F1435" s="57" t="s">
        <v>198</v>
      </c>
      <c r="G1435" s="70">
        <f>IF(F1435="I",IFERROR(VLOOKUP(C1435,'BG 092021'!B:D,3,FALSE),0),0)</f>
        <v>0</v>
      </c>
      <c r="H1435" s="58"/>
      <c r="I1435" s="58">
        <v>0</v>
      </c>
      <c r="J1435" s="58"/>
      <c r="K1435" s="70">
        <v>0</v>
      </c>
      <c r="L1435" s="58"/>
      <c r="M1435" s="58">
        <v>0</v>
      </c>
      <c r="N1435" s="58"/>
      <c r="O1435" s="70"/>
      <c r="P1435" s="58"/>
      <c r="Q1435" s="58"/>
      <c r="R1435" s="58"/>
    </row>
    <row r="1436" spans="1:18" ht="12" customHeight="1">
      <c r="A1436" s="511" t="s">
        <v>970</v>
      </c>
      <c r="B1436" s="511"/>
      <c r="C1436" s="524">
        <v>722</v>
      </c>
      <c r="D1436" s="511" t="s">
        <v>146</v>
      </c>
      <c r="E1436" s="57" t="s">
        <v>6</v>
      </c>
      <c r="F1436" s="57" t="s">
        <v>198</v>
      </c>
      <c r="G1436" s="70">
        <f>IF(F1436="I",IFERROR(VLOOKUP(C1436,'BG 092021'!B:D,3,FALSE),0),0)</f>
        <v>0</v>
      </c>
      <c r="H1436" s="58"/>
      <c r="I1436" s="58">
        <v>0</v>
      </c>
      <c r="J1436" s="58"/>
      <c r="K1436" s="70">
        <v>0</v>
      </c>
      <c r="L1436" s="58"/>
      <c r="M1436" s="58">
        <v>0</v>
      </c>
      <c r="N1436" s="58"/>
      <c r="O1436" s="70"/>
      <c r="P1436" s="58"/>
      <c r="Q1436" s="58"/>
      <c r="R1436" s="58"/>
    </row>
    <row r="1438" spans="1:18">
      <c r="D1438" s="480">
        <f>SUMIF('BG 092021'!C:C,Clasificación!E1438,'BG 092021'!D:D)-Clasificación!G1438</f>
        <v>0.20000076293945313</v>
      </c>
      <c r="E1438" s="55" t="s">
        <v>3</v>
      </c>
      <c r="F1438" s="55"/>
      <c r="G1438" s="71">
        <f>SUMIFS(G:G,A:A,E1438,F:F,"I")</f>
        <v>25414343904.799999</v>
      </c>
      <c r="I1438" s="481">
        <f>SUMIFS(I:I,A:A,E1438,F:F,"I")</f>
        <v>3685481.6000000075</v>
      </c>
      <c r="K1438" s="71">
        <v>18117890190</v>
      </c>
      <c r="M1438" s="129">
        <v>2628844.3599999989</v>
      </c>
      <c r="O1438" s="71">
        <v>0</v>
      </c>
      <c r="Q1438" s="129">
        <v>0</v>
      </c>
    </row>
    <row r="1439" spans="1:18">
      <c r="D1439" s="480">
        <f>SUMIF('BG 092021'!C:C,Clasificación!E1439,'BG 092021'!D:D)-Clasificación!G1439</f>
        <v>0</v>
      </c>
      <c r="E1439" s="55" t="s">
        <v>8</v>
      </c>
      <c r="F1439" s="55"/>
      <c r="G1439" s="71">
        <f>SUMIFS(G:G,A:A,E1439,F:F,"I")</f>
        <v>7868170948</v>
      </c>
      <c r="I1439" s="481">
        <f>SUMIFS(I:I,A:A,E1439,F:F,"I")</f>
        <v>1137239.1600000004</v>
      </c>
      <c r="K1439" s="71">
        <v>-129269177</v>
      </c>
      <c r="M1439" s="129">
        <v>-18622.25</v>
      </c>
      <c r="O1439" s="71">
        <v>0</v>
      </c>
      <c r="Q1439" s="129">
        <v>0</v>
      </c>
    </row>
    <row r="1440" spans="1:18">
      <c r="D1440" s="480">
        <f>SUMIF('BG 092021'!C:C,"Patrimonio Neto",'BG 092021'!D:D)-Clasificación!G1440</f>
        <v>0</v>
      </c>
      <c r="E1440" s="55" t="s">
        <v>19</v>
      </c>
      <c r="F1440" s="55"/>
      <c r="G1440" s="71">
        <f>SUMIFS(G:G,A:A,E1440,F:F,"I")</f>
        <v>17546172957</v>
      </c>
      <c r="I1440" s="481">
        <f>SUMIFS(I:I,A:A,E1440,F:F,"I")</f>
        <v>2548242.44</v>
      </c>
      <c r="K1440" s="71">
        <v>-17988621013</v>
      </c>
      <c r="M1440" s="129">
        <v>-2610222.11</v>
      </c>
      <c r="O1440" s="71">
        <v>0</v>
      </c>
      <c r="Q1440" s="129">
        <v>0</v>
      </c>
    </row>
    <row r="1441" spans="4:18">
      <c r="E1441" s="56" t="s">
        <v>186</v>
      </c>
      <c r="F1441" s="56"/>
      <c r="G1441" s="67">
        <f>+G1438-(G1439+G1440)</f>
        <v>-0.20000076293945313</v>
      </c>
      <c r="H1441" s="50" t="s">
        <v>184</v>
      </c>
      <c r="I1441" s="53">
        <f>+I1438-(I1439+I1440)</f>
        <v>6.9849193096160889E-9</v>
      </c>
      <c r="J1441" s="50" t="s">
        <v>184</v>
      </c>
      <c r="K1441" s="67">
        <v>0</v>
      </c>
      <c r="L1441" s="50" t="s">
        <v>184</v>
      </c>
      <c r="M1441" s="67">
        <v>0</v>
      </c>
      <c r="N1441" s="50" t="s">
        <v>184</v>
      </c>
      <c r="O1441" s="67">
        <v>0</v>
      </c>
      <c r="P1441" s="50" t="s">
        <v>184</v>
      </c>
      <c r="Q1441" s="67">
        <v>0</v>
      </c>
      <c r="R1441" s="50" t="s">
        <v>184</v>
      </c>
    </row>
    <row r="1442" spans="4:18">
      <c r="D1442" s="480">
        <f>SUMIF('BG 092021'!C:C,Clasificación!E1442,'BG 092021'!D:D)-Clasificación!G1442</f>
        <v>0</v>
      </c>
      <c r="E1442" s="55" t="s">
        <v>133</v>
      </c>
      <c r="F1442" s="55"/>
      <c r="G1442" s="71">
        <f>SUMIFS(G:G,A:A,E1442,F:F,"I")</f>
        <v>7293580168</v>
      </c>
      <c r="H1442" s="522">
        <f>SUMIF('BG 092021'!C:C,Clasificación!E1442,'BG 092021'!F:F)-Clasificación!I1442</f>
        <v>-0.20000000018626451</v>
      </c>
      <c r="I1442" s="490">
        <f>SUMIFS(I:I,A:A,E1442,F:F,"I")</f>
        <v>2349292.9700000002</v>
      </c>
      <c r="K1442" s="71">
        <v>2821943409</v>
      </c>
      <c r="M1442" s="129">
        <v>572649.09</v>
      </c>
      <c r="O1442" s="71">
        <v>0</v>
      </c>
      <c r="Q1442" s="129">
        <v>0</v>
      </c>
    </row>
    <row r="1443" spans="4:18">
      <c r="D1443" s="480">
        <f>SUMIF('BG 092021'!C:C,Clasificación!E1443,'BG 092021'!D:D)-Clasificación!G1443</f>
        <v>0</v>
      </c>
      <c r="E1443" s="55" t="s">
        <v>151</v>
      </c>
      <c r="F1443" s="55"/>
      <c r="G1443" s="71">
        <f>SUMIFS(G:G,A:A,E1443,F:F,"I")</f>
        <v>7785028224</v>
      </c>
      <c r="H1443" s="482">
        <f>SUMIF('BG 092021'!C:C,Clasificación!E1443,'BG 092021'!F:F)-Clasificación!I1443</f>
        <v>0</v>
      </c>
      <c r="I1443" s="481">
        <f>SUMIFS(I:I,A:A,E1443,F:F,"I")</f>
        <v>2418447.0299999998</v>
      </c>
      <c r="K1443" s="71">
        <v>3553524124</v>
      </c>
      <c r="M1443" s="129">
        <v>643501.7300000001</v>
      </c>
      <c r="O1443" s="71">
        <v>0</v>
      </c>
      <c r="Q1443" s="129">
        <v>0</v>
      </c>
    </row>
    <row r="1445" spans="4:18">
      <c r="I1445" s="67"/>
    </row>
    <row r="1446" spans="4:18">
      <c r="H1446" s="482"/>
    </row>
    <row r="1447" spans="4:18">
      <c r="H1447" s="53"/>
    </row>
  </sheetData>
  <autoFilter ref="A4:R1436" xr:uid="{00000000-0009-0000-0000-000004000000}"/>
  <customSheetViews>
    <customSheetView guid="{970CBB53-F4B3-462F-AEFE-2BC403F5F0AD}" filter="1" showAutoFilter="1">
      <pane ySplit="97" topLeftCell="A99" activePane="bottomLeft" state="frozen"/>
      <selection pane="bottomLeft" activeCell="D215" sqref="D215"/>
      <pageMargins left="0.7" right="0.7" top="0.75" bottom="0.75" header="0.3" footer="0.3"/>
      <pageSetup paperSize="9" orientation="portrait" r:id="rId1"/>
      <autoFilter ref="A4:J459" xr:uid="{9055251A-87BD-4B03-884C-F5CBE7EC9066}">
        <filterColumn colId="1">
          <filters>
            <filter val="Cuentas por cobrar a Personas y Empresas relacionadas"/>
          </filters>
        </filterColumn>
      </autoFilter>
    </customSheetView>
    <customSheetView guid="{7F8679DA-D059-4901-ACAC-85DFCE49504A}" showGridLines="0" filter="1" showAutoFilter="1" state="hidden">
      <pane xSplit="6" ySplit="4" topLeftCell="G21" activePane="bottomRight" state="frozen"/>
      <selection pane="bottomRight" activeCell="G326" sqref="G326"/>
      <pageMargins left="0.7" right="0.7" top="0.75" bottom="0.75" header="0.3" footer="0.3"/>
      <pageSetup paperSize="9" orientation="portrait" r:id="rId2"/>
      <autoFilter ref="A4:R1291" xr:uid="{C0F9447A-6385-4120-8454-03ABBAC6407C}">
        <filterColumn colId="6">
          <filters>
            <filter val="1"/>
            <filter val="1.299.205"/>
            <filter val="1.395.872.000"/>
            <filter val="1.484.820.455"/>
            <filter val="1.532.289"/>
            <filter val="1.817.600"/>
            <filter val="10.023.074"/>
            <filter val="100.000"/>
            <filter val="100.000.000"/>
            <filter val="100.923.430"/>
            <filter val="-100.923.430"/>
            <filter val="114.741"/>
            <filter val="12.345.842"/>
            <filter val="12.921.275"/>
            <filter val="-122.247.748"/>
            <filter val="124.105"/>
            <filter val="127.830.259"/>
            <filter val="13.588"/>
            <filter val="13.806"/>
            <filter val="14.214.622"/>
            <filter val="141.794"/>
            <filter val="16.106.289"/>
            <filter val="170.000.000"/>
            <filter val="18.200.000.000"/>
            <filter val="186.092.131"/>
            <filter val="194.796"/>
            <filter val="2.109.500"/>
            <filter val="2.196"/>
            <filter val="2.231.021"/>
            <filter val="2.541.894"/>
            <filter val="25.500"/>
            <filter val="25.901.743"/>
            <filter val="250.000"/>
            <filter val="3.123.429"/>
            <filter val="3.222.195"/>
            <filter val="30.784.952"/>
            <filter val="31.227"/>
            <filter val="31.910.948"/>
            <filter val="31.952.976"/>
            <filter val="328.926"/>
            <filter val="33.487.884"/>
            <filter val="337.992"/>
            <filter val="348.968.000"/>
            <filter val="349.517.500"/>
            <filter val="392.496.743"/>
            <filter val="398.097"/>
            <filter val="4.000.000"/>
            <filter val="483.333"/>
            <filter val="499.990"/>
            <filter val="5.000.000"/>
            <filter val="5.011.216.120"/>
            <filter val="5.577.480"/>
            <filter val="519.466.441"/>
            <filter val="-55.992"/>
            <filter val="556.355"/>
            <filter val="588.857.678"/>
            <filter val="-6.526.163"/>
            <filter val="6.976.000"/>
            <filter val="627.519.386"/>
            <filter val="-68.655.950"/>
            <filter val="680.678"/>
            <filter val="697.936.000"/>
            <filter val="-72.285.616"/>
            <filter val="720.036.032"/>
            <filter val="74.979.726"/>
            <filter val="76.893.850"/>
            <filter val="78.604.308"/>
            <filter val="79.853.399"/>
            <filter val="790.620.156"/>
            <filter val="8.030.549"/>
            <filter val="851.000.000"/>
            <filter val="-87.685.787"/>
            <filter val="-892.408"/>
            <filter val="-9.562"/>
            <filter val="9.736.211.718"/>
            <filter val="94.944.999"/>
          </filters>
        </filterColumn>
      </autoFilter>
    </customSheetView>
    <customSheetView guid="{599159CD-1620-491F-A2F6-FFBFC633DFF1}" showGridLines="0" filter="1" showAutoFilter="1" state="hidden">
      <pane xSplit="6" ySplit="4" topLeftCell="G21" activePane="bottomRight" state="frozen"/>
      <selection pane="bottomRight" activeCell="G326" sqref="G326"/>
      <pageMargins left="0.7" right="0.7" top="0.75" bottom="0.75" header="0.3" footer="0.3"/>
      <pageSetup paperSize="9" orientation="portrait" r:id="rId3"/>
      <autoFilter ref="A4:R1291" xr:uid="{E803A149-0874-4E9D-8BD6-121C8852CA0E}">
        <filterColumn colId="6">
          <filters>
            <filter val="1"/>
            <filter val="1.299.205"/>
            <filter val="1.395.872.000"/>
            <filter val="1.484.820.455"/>
            <filter val="1.532.289"/>
            <filter val="1.817.600"/>
            <filter val="10.023.074"/>
            <filter val="100.000"/>
            <filter val="100.000.000"/>
            <filter val="100.923.430"/>
            <filter val="-100.923.430"/>
            <filter val="114.741"/>
            <filter val="12.345.842"/>
            <filter val="12.921.275"/>
            <filter val="-122.247.748"/>
            <filter val="124.105"/>
            <filter val="127.830.259"/>
            <filter val="13.588"/>
            <filter val="13.806"/>
            <filter val="14.214.622"/>
            <filter val="141.794"/>
            <filter val="16.106.289"/>
            <filter val="170.000.000"/>
            <filter val="18.200.000.000"/>
            <filter val="186.092.131"/>
            <filter val="194.796"/>
            <filter val="2.109.500"/>
            <filter val="2.196"/>
            <filter val="2.231.021"/>
            <filter val="2.541.894"/>
            <filter val="25.500"/>
            <filter val="25.901.743"/>
            <filter val="250.000"/>
            <filter val="3.123.429"/>
            <filter val="3.222.195"/>
            <filter val="30.784.952"/>
            <filter val="31.227"/>
            <filter val="31.910.948"/>
            <filter val="31.952.976"/>
            <filter val="328.926"/>
            <filter val="33.487.884"/>
            <filter val="337.992"/>
            <filter val="348.968.000"/>
            <filter val="349.517.500"/>
            <filter val="392.496.743"/>
            <filter val="398.097"/>
            <filter val="4.000.000"/>
            <filter val="483.333"/>
            <filter val="499.990"/>
            <filter val="5.000.000"/>
            <filter val="5.011.216.120"/>
            <filter val="5.577.480"/>
            <filter val="519.466.441"/>
            <filter val="-55.992"/>
            <filter val="556.355"/>
            <filter val="588.857.678"/>
            <filter val="-6.526.163"/>
            <filter val="6.976.000"/>
            <filter val="627.519.386"/>
            <filter val="-68.655.950"/>
            <filter val="680.678"/>
            <filter val="697.936.000"/>
            <filter val="-72.285.616"/>
            <filter val="720.036.032"/>
            <filter val="74.979.726"/>
            <filter val="76.893.850"/>
            <filter val="78.604.308"/>
            <filter val="79.853.399"/>
            <filter val="790.620.156"/>
            <filter val="8.030.549"/>
            <filter val="851.000.000"/>
            <filter val="-87.685.787"/>
            <filter val="-892.408"/>
            <filter val="-9.562"/>
            <filter val="9.736.211.718"/>
            <filter val="94.944.999"/>
          </filters>
        </filterColumn>
      </autoFilter>
    </customSheetView>
  </customSheetViews>
  <mergeCells count="3">
    <mergeCell ref="G3:J3"/>
    <mergeCell ref="K3:N3"/>
    <mergeCell ref="O3:R3"/>
  </mergeCells>
  <pageMargins left="0.7" right="0.7" top="0.75" bottom="0.75" header="0.3" footer="0.3"/>
  <pageSetup paperSize="9" scale="33" orientation="portrait"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H517"/>
  <sheetViews>
    <sheetView showGridLines="0" topLeftCell="A112" zoomScale="90" zoomScaleNormal="90" workbookViewId="0">
      <selection activeCell="C32" sqref="C32:D45"/>
    </sheetView>
  </sheetViews>
  <sheetFormatPr baseColWidth="10" defaultColWidth="9.140625" defaultRowHeight="12.75"/>
  <cols>
    <col min="1" max="1" width="35.28515625" style="49" customWidth="1"/>
    <col min="2" max="2" width="17.28515625" style="49" customWidth="1"/>
    <col min="3" max="3" width="67.140625" style="49" customWidth="1"/>
    <col min="4" max="4" width="25" style="49" customWidth="1"/>
    <col min="5" max="5" width="2" style="49" customWidth="1"/>
    <col min="6" max="6" width="19.42578125" style="360" customWidth="1"/>
    <col min="7" max="7" width="11.85546875" style="49" bestFit="1" customWidth="1"/>
    <col min="8" max="8" width="13.7109375" style="49" bestFit="1" customWidth="1"/>
    <col min="9" max="256" width="9.140625" style="49"/>
    <col min="257" max="257" width="1" style="49" customWidth="1"/>
    <col min="258" max="258" width="17.28515625" style="49" customWidth="1"/>
    <col min="259" max="259" width="67.140625" style="49" customWidth="1"/>
    <col min="260" max="260" width="28.42578125" style="49" customWidth="1"/>
    <col min="261" max="261" width="2" style="49" customWidth="1"/>
    <col min="262" max="262" width="17.7109375" style="49" customWidth="1"/>
    <col min="263" max="512" width="9.140625" style="49"/>
    <col min="513" max="513" width="1" style="49" customWidth="1"/>
    <col min="514" max="514" width="17.28515625" style="49" customWidth="1"/>
    <col min="515" max="515" width="67.140625" style="49" customWidth="1"/>
    <col min="516" max="516" width="28.42578125" style="49" customWidth="1"/>
    <col min="517" max="517" width="2" style="49" customWidth="1"/>
    <col min="518" max="518" width="17.7109375" style="49" customWidth="1"/>
    <col min="519" max="768" width="9.140625" style="49"/>
    <col min="769" max="769" width="1" style="49" customWidth="1"/>
    <col min="770" max="770" width="17.28515625" style="49" customWidth="1"/>
    <col min="771" max="771" width="67.140625" style="49" customWidth="1"/>
    <col min="772" max="772" width="28.42578125" style="49" customWidth="1"/>
    <col min="773" max="773" width="2" style="49" customWidth="1"/>
    <col min="774" max="774" width="17.7109375" style="49" customWidth="1"/>
    <col min="775" max="1024" width="9.140625" style="49"/>
    <col min="1025" max="1025" width="1" style="49" customWidth="1"/>
    <col min="1026" max="1026" width="17.28515625" style="49" customWidth="1"/>
    <col min="1027" max="1027" width="67.140625" style="49" customWidth="1"/>
    <col min="1028" max="1028" width="28.42578125" style="49" customWidth="1"/>
    <col min="1029" max="1029" width="2" style="49" customWidth="1"/>
    <col min="1030" max="1030" width="17.7109375" style="49" customWidth="1"/>
    <col min="1031" max="1280" width="9.140625" style="49"/>
    <col min="1281" max="1281" width="1" style="49" customWidth="1"/>
    <col min="1282" max="1282" width="17.28515625" style="49" customWidth="1"/>
    <col min="1283" max="1283" width="67.140625" style="49" customWidth="1"/>
    <col min="1284" max="1284" width="28.42578125" style="49" customWidth="1"/>
    <col min="1285" max="1285" width="2" style="49" customWidth="1"/>
    <col min="1286" max="1286" width="17.7109375" style="49" customWidth="1"/>
    <col min="1287" max="1536" width="9.140625" style="49"/>
    <col min="1537" max="1537" width="1" style="49" customWidth="1"/>
    <col min="1538" max="1538" width="17.28515625" style="49" customWidth="1"/>
    <col min="1539" max="1539" width="67.140625" style="49" customWidth="1"/>
    <col min="1540" max="1540" width="28.42578125" style="49" customWidth="1"/>
    <col min="1541" max="1541" width="2" style="49" customWidth="1"/>
    <col min="1542" max="1542" width="17.7109375" style="49" customWidth="1"/>
    <col min="1543" max="1792" width="9.140625" style="49"/>
    <col min="1793" max="1793" width="1" style="49" customWidth="1"/>
    <col min="1794" max="1794" width="17.28515625" style="49" customWidth="1"/>
    <col min="1795" max="1795" width="67.140625" style="49" customWidth="1"/>
    <col min="1796" max="1796" width="28.42578125" style="49" customWidth="1"/>
    <col min="1797" max="1797" width="2" style="49" customWidth="1"/>
    <col min="1798" max="1798" width="17.7109375" style="49" customWidth="1"/>
    <col min="1799" max="2048" width="9.140625" style="49"/>
    <col min="2049" max="2049" width="1" style="49" customWidth="1"/>
    <col min="2050" max="2050" width="17.28515625" style="49" customWidth="1"/>
    <col min="2051" max="2051" width="67.140625" style="49" customWidth="1"/>
    <col min="2052" max="2052" width="28.42578125" style="49" customWidth="1"/>
    <col min="2053" max="2053" width="2" style="49" customWidth="1"/>
    <col min="2054" max="2054" width="17.7109375" style="49" customWidth="1"/>
    <col min="2055" max="2304" width="9.140625" style="49"/>
    <col min="2305" max="2305" width="1" style="49" customWidth="1"/>
    <col min="2306" max="2306" width="17.28515625" style="49" customWidth="1"/>
    <col min="2307" max="2307" width="67.140625" style="49" customWidth="1"/>
    <col min="2308" max="2308" width="28.42578125" style="49" customWidth="1"/>
    <col min="2309" max="2309" width="2" style="49" customWidth="1"/>
    <col min="2310" max="2310" width="17.7109375" style="49" customWidth="1"/>
    <col min="2311" max="2560" width="9.140625" style="49"/>
    <col min="2561" max="2561" width="1" style="49" customWidth="1"/>
    <col min="2562" max="2562" width="17.28515625" style="49" customWidth="1"/>
    <col min="2563" max="2563" width="67.140625" style="49" customWidth="1"/>
    <col min="2564" max="2564" width="28.42578125" style="49" customWidth="1"/>
    <col min="2565" max="2565" width="2" style="49" customWidth="1"/>
    <col min="2566" max="2566" width="17.7109375" style="49" customWidth="1"/>
    <col min="2567" max="2816" width="9.140625" style="49"/>
    <col min="2817" max="2817" width="1" style="49" customWidth="1"/>
    <col min="2818" max="2818" width="17.28515625" style="49" customWidth="1"/>
    <col min="2819" max="2819" width="67.140625" style="49" customWidth="1"/>
    <col min="2820" max="2820" width="28.42578125" style="49" customWidth="1"/>
    <col min="2821" max="2821" width="2" style="49" customWidth="1"/>
    <col min="2822" max="2822" width="17.7109375" style="49" customWidth="1"/>
    <col min="2823" max="3072" width="9.140625" style="49"/>
    <col min="3073" max="3073" width="1" style="49" customWidth="1"/>
    <col min="3074" max="3074" width="17.28515625" style="49" customWidth="1"/>
    <col min="3075" max="3075" width="67.140625" style="49" customWidth="1"/>
    <col min="3076" max="3076" width="28.42578125" style="49" customWidth="1"/>
    <col min="3077" max="3077" width="2" style="49" customWidth="1"/>
    <col min="3078" max="3078" width="17.7109375" style="49" customWidth="1"/>
    <col min="3079" max="3328" width="9.140625" style="49"/>
    <col min="3329" max="3329" width="1" style="49" customWidth="1"/>
    <col min="3330" max="3330" width="17.28515625" style="49" customWidth="1"/>
    <col min="3331" max="3331" width="67.140625" style="49" customWidth="1"/>
    <col min="3332" max="3332" width="28.42578125" style="49" customWidth="1"/>
    <col min="3333" max="3333" width="2" style="49" customWidth="1"/>
    <col min="3334" max="3334" width="17.7109375" style="49" customWidth="1"/>
    <col min="3335" max="3584" width="9.140625" style="49"/>
    <col min="3585" max="3585" width="1" style="49" customWidth="1"/>
    <col min="3586" max="3586" width="17.28515625" style="49" customWidth="1"/>
    <col min="3587" max="3587" width="67.140625" style="49" customWidth="1"/>
    <col min="3588" max="3588" width="28.42578125" style="49" customWidth="1"/>
    <col min="3589" max="3589" width="2" style="49" customWidth="1"/>
    <col min="3590" max="3590" width="17.7109375" style="49" customWidth="1"/>
    <col min="3591" max="3840" width="9.140625" style="49"/>
    <col min="3841" max="3841" width="1" style="49" customWidth="1"/>
    <col min="3842" max="3842" width="17.28515625" style="49" customWidth="1"/>
    <col min="3843" max="3843" width="67.140625" style="49" customWidth="1"/>
    <col min="3844" max="3844" width="28.42578125" style="49" customWidth="1"/>
    <col min="3845" max="3845" width="2" style="49" customWidth="1"/>
    <col min="3846" max="3846" width="17.7109375" style="49" customWidth="1"/>
    <col min="3847" max="4096" width="9.140625" style="49"/>
    <col min="4097" max="4097" width="1" style="49" customWidth="1"/>
    <col min="4098" max="4098" width="17.28515625" style="49" customWidth="1"/>
    <col min="4099" max="4099" width="67.140625" style="49" customWidth="1"/>
    <col min="4100" max="4100" width="28.42578125" style="49" customWidth="1"/>
    <col min="4101" max="4101" width="2" style="49" customWidth="1"/>
    <col min="4102" max="4102" width="17.7109375" style="49" customWidth="1"/>
    <col min="4103" max="4352" width="9.140625" style="49"/>
    <col min="4353" max="4353" width="1" style="49" customWidth="1"/>
    <col min="4354" max="4354" width="17.28515625" style="49" customWidth="1"/>
    <col min="4355" max="4355" width="67.140625" style="49" customWidth="1"/>
    <col min="4356" max="4356" width="28.42578125" style="49" customWidth="1"/>
    <col min="4357" max="4357" width="2" style="49" customWidth="1"/>
    <col min="4358" max="4358" width="17.7109375" style="49" customWidth="1"/>
    <col min="4359" max="4608" width="9.140625" style="49"/>
    <col min="4609" max="4609" width="1" style="49" customWidth="1"/>
    <col min="4610" max="4610" width="17.28515625" style="49" customWidth="1"/>
    <col min="4611" max="4611" width="67.140625" style="49" customWidth="1"/>
    <col min="4612" max="4612" width="28.42578125" style="49" customWidth="1"/>
    <col min="4613" max="4613" width="2" style="49" customWidth="1"/>
    <col min="4614" max="4614" width="17.7109375" style="49" customWidth="1"/>
    <col min="4615" max="4864" width="9.140625" style="49"/>
    <col min="4865" max="4865" width="1" style="49" customWidth="1"/>
    <col min="4866" max="4866" width="17.28515625" style="49" customWidth="1"/>
    <col min="4867" max="4867" width="67.140625" style="49" customWidth="1"/>
    <col min="4868" max="4868" width="28.42578125" style="49" customWidth="1"/>
    <col min="4869" max="4869" width="2" style="49" customWidth="1"/>
    <col min="4870" max="4870" width="17.7109375" style="49" customWidth="1"/>
    <col min="4871" max="5120" width="9.140625" style="49"/>
    <col min="5121" max="5121" width="1" style="49" customWidth="1"/>
    <col min="5122" max="5122" width="17.28515625" style="49" customWidth="1"/>
    <col min="5123" max="5123" width="67.140625" style="49" customWidth="1"/>
    <col min="5124" max="5124" width="28.42578125" style="49" customWidth="1"/>
    <col min="5125" max="5125" width="2" style="49" customWidth="1"/>
    <col min="5126" max="5126" width="17.7109375" style="49" customWidth="1"/>
    <col min="5127" max="5376" width="9.140625" style="49"/>
    <col min="5377" max="5377" width="1" style="49" customWidth="1"/>
    <col min="5378" max="5378" width="17.28515625" style="49" customWidth="1"/>
    <col min="5379" max="5379" width="67.140625" style="49" customWidth="1"/>
    <col min="5380" max="5380" width="28.42578125" style="49" customWidth="1"/>
    <col min="5381" max="5381" width="2" style="49" customWidth="1"/>
    <col min="5382" max="5382" width="17.7109375" style="49" customWidth="1"/>
    <col min="5383" max="5632" width="9.140625" style="49"/>
    <col min="5633" max="5633" width="1" style="49" customWidth="1"/>
    <col min="5634" max="5634" width="17.28515625" style="49" customWidth="1"/>
    <col min="5635" max="5635" width="67.140625" style="49" customWidth="1"/>
    <col min="5636" max="5636" width="28.42578125" style="49" customWidth="1"/>
    <col min="5637" max="5637" width="2" style="49" customWidth="1"/>
    <col min="5638" max="5638" width="17.7109375" style="49" customWidth="1"/>
    <col min="5639" max="5888" width="9.140625" style="49"/>
    <col min="5889" max="5889" width="1" style="49" customWidth="1"/>
    <col min="5890" max="5890" width="17.28515625" style="49" customWidth="1"/>
    <col min="5891" max="5891" width="67.140625" style="49" customWidth="1"/>
    <col min="5892" max="5892" width="28.42578125" style="49" customWidth="1"/>
    <col min="5893" max="5893" width="2" style="49" customWidth="1"/>
    <col min="5894" max="5894" width="17.7109375" style="49" customWidth="1"/>
    <col min="5895" max="6144" width="9.140625" style="49"/>
    <col min="6145" max="6145" width="1" style="49" customWidth="1"/>
    <col min="6146" max="6146" width="17.28515625" style="49" customWidth="1"/>
    <col min="6147" max="6147" width="67.140625" style="49" customWidth="1"/>
    <col min="6148" max="6148" width="28.42578125" style="49" customWidth="1"/>
    <col min="6149" max="6149" width="2" style="49" customWidth="1"/>
    <col min="6150" max="6150" width="17.7109375" style="49" customWidth="1"/>
    <col min="6151" max="6400" width="9.140625" style="49"/>
    <col min="6401" max="6401" width="1" style="49" customWidth="1"/>
    <col min="6402" max="6402" width="17.28515625" style="49" customWidth="1"/>
    <col min="6403" max="6403" width="67.140625" style="49" customWidth="1"/>
    <col min="6404" max="6404" width="28.42578125" style="49" customWidth="1"/>
    <col min="6405" max="6405" width="2" style="49" customWidth="1"/>
    <col min="6406" max="6406" width="17.7109375" style="49" customWidth="1"/>
    <col min="6407" max="6656" width="9.140625" style="49"/>
    <col min="6657" max="6657" width="1" style="49" customWidth="1"/>
    <col min="6658" max="6658" width="17.28515625" style="49" customWidth="1"/>
    <col min="6659" max="6659" width="67.140625" style="49" customWidth="1"/>
    <col min="6660" max="6660" width="28.42578125" style="49" customWidth="1"/>
    <col min="6661" max="6661" width="2" style="49" customWidth="1"/>
    <col min="6662" max="6662" width="17.7109375" style="49" customWidth="1"/>
    <col min="6663" max="6912" width="9.140625" style="49"/>
    <col min="6913" max="6913" width="1" style="49" customWidth="1"/>
    <col min="6914" max="6914" width="17.28515625" style="49" customWidth="1"/>
    <col min="6915" max="6915" width="67.140625" style="49" customWidth="1"/>
    <col min="6916" max="6916" width="28.42578125" style="49" customWidth="1"/>
    <col min="6917" max="6917" width="2" style="49" customWidth="1"/>
    <col min="6918" max="6918" width="17.7109375" style="49" customWidth="1"/>
    <col min="6919" max="7168" width="9.140625" style="49"/>
    <col min="7169" max="7169" width="1" style="49" customWidth="1"/>
    <col min="7170" max="7170" width="17.28515625" style="49" customWidth="1"/>
    <col min="7171" max="7171" width="67.140625" style="49" customWidth="1"/>
    <col min="7172" max="7172" width="28.42578125" style="49" customWidth="1"/>
    <col min="7173" max="7173" width="2" style="49" customWidth="1"/>
    <col min="7174" max="7174" width="17.7109375" style="49" customWidth="1"/>
    <col min="7175" max="7424" width="9.140625" style="49"/>
    <col min="7425" max="7425" width="1" style="49" customWidth="1"/>
    <col min="7426" max="7426" width="17.28515625" style="49" customWidth="1"/>
    <col min="7427" max="7427" width="67.140625" style="49" customWidth="1"/>
    <col min="7428" max="7428" width="28.42578125" style="49" customWidth="1"/>
    <col min="7429" max="7429" width="2" style="49" customWidth="1"/>
    <col min="7430" max="7430" width="17.7109375" style="49" customWidth="1"/>
    <col min="7431" max="7680" width="9.140625" style="49"/>
    <col min="7681" max="7681" width="1" style="49" customWidth="1"/>
    <col min="7682" max="7682" width="17.28515625" style="49" customWidth="1"/>
    <col min="7683" max="7683" width="67.140625" style="49" customWidth="1"/>
    <col min="7684" max="7684" width="28.42578125" style="49" customWidth="1"/>
    <col min="7685" max="7685" width="2" style="49" customWidth="1"/>
    <col min="7686" max="7686" width="17.7109375" style="49" customWidth="1"/>
    <col min="7687" max="7936" width="9.140625" style="49"/>
    <col min="7937" max="7937" width="1" style="49" customWidth="1"/>
    <col min="7938" max="7938" width="17.28515625" style="49" customWidth="1"/>
    <col min="7939" max="7939" width="67.140625" style="49" customWidth="1"/>
    <col min="7940" max="7940" width="28.42578125" style="49" customWidth="1"/>
    <col min="7941" max="7941" width="2" style="49" customWidth="1"/>
    <col min="7942" max="7942" width="17.7109375" style="49" customWidth="1"/>
    <col min="7943" max="8192" width="9.140625" style="49"/>
    <col min="8193" max="8193" width="1" style="49" customWidth="1"/>
    <col min="8194" max="8194" width="17.28515625" style="49" customWidth="1"/>
    <col min="8195" max="8195" width="67.140625" style="49" customWidth="1"/>
    <col min="8196" max="8196" width="28.42578125" style="49" customWidth="1"/>
    <col min="8197" max="8197" width="2" style="49" customWidth="1"/>
    <col min="8198" max="8198" width="17.7109375" style="49" customWidth="1"/>
    <col min="8199" max="8448" width="9.140625" style="49"/>
    <col min="8449" max="8449" width="1" style="49" customWidth="1"/>
    <col min="8450" max="8450" width="17.28515625" style="49" customWidth="1"/>
    <col min="8451" max="8451" width="67.140625" style="49" customWidth="1"/>
    <col min="8452" max="8452" width="28.42578125" style="49" customWidth="1"/>
    <col min="8453" max="8453" width="2" style="49" customWidth="1"/>
    <col min="8454" max="8454" width="17.7109375" style="49" customWidth="1"/>
    <col min="8455" max="8704" width="9.140625" style="49"/>
    <col min="8705" max="8705" width="1" style="49" customWidth="1"/>
    <col min="8706" max="8706" width="17.28515625" style="49" customWidth="1"/>
    <col min="8707" max="8707" width="67.140625" style="49" customWidth="1"/>
    <col min="8708" max="8708" width="28.42578125" style="49" customWidth="1"/>
    <col min="8709" max="8709" width="2" style="49" customWidth="1"/>
    <col min="8710" max="8710" width="17.7109375" style="49" customWidth="1"/>
    <col min="8711" max="8960" width="9.140625" style="49"/>
    <col min="8961" max="8961" width="1" style="49" customWidth="1"/>
    <col min="8962" max="8962" width="17.28515625" style="49" customWidth="1"/>
    <col min="8963" max="8963" width="67.140625" style="49" customWidth="1"/>
    <col min="8964" max="8964" width="28.42578125" style="49" customWidth="1"/>
    <col min="8965" max="8965" width="2" style="49" customWidth="1"/>
    <col min="8966" max="8966" width="17.7109375" style="49" customWidth="1"/>
    <col min="8967" max="9216" width="9.140625" style="49"/>
    <col min="9217" max="9217" width="1" style="49" customWidth="1"/>
    <col min="9218" max="9218" width="17.28515625" style="49" customWidth="1"/>
    <col min="9219" max="9219" width="67.140625" style="49" customWidth="1"/>
    <col min="9220" max="9220" width="28.42578125" style="49" customWidth="1"/>
    <col min="9221" max="9221" width="2" style="49" customWidth="1"/>
    <col min="9222" max="9222" width="17.7109375" style="49" customWidth="1"/>
    <col min="9223" max="9472" width="9.140625" style="49"/>
    <col min="9473" max="9473" width="1" style="49" customWidth="1"/>
    <col min="9474" max="9474" width="17.28515625" style="49" customWidth="1"/>
    <col min="9475" max="9475" width="67.140625" style="49" customWidth="1"/>
    <col min="9476" max="9476" width="28.42578125" style="49" customWidth="1"/>
    <col min="9477" max="9477" width="2" style="49" customWidth="1"/>
    <col min="9478" max="9478" width="17.7109375" style="49" customWidth="1"/>
    <col min="9479" max="9728" width="9.140625" style="49"/>
    <col min="9729" max="9729" width="1" style="49" customWidth="1"/>
    <col min="9730" max="9730" width="17.28515625" style="49" customWidth="1"/>
    <col min="9731" max="9731" width="67.140625" style="49" customWidth="1"/>
    <col min="9732" max="9732" width="28.42578125" style="49" customWidth="1"/>
    <col min="9733" max="9733" width="2" style="49" customWidth="1"/>
    <col min="9734" max="9734" width="17.7109375" style="49" customWidth="1"/>
    <col min="9735" max="9984" width="9.140625" style="49"/>
    <col min="9985" max="9985" width="1" style="49" customWidth="1"/>
    <col min="9986" max="9986" width="17.28515625" style="49" customWidth="1"/>
    <col min="9987" max="9987" width="67.140625" style="49" customWidth="1"/>
    <col min="9988" max="9988" width="28.42578125" style="49" customWidth="1"/>
    <col min="9989" max="9989" width="2" style="49" customWidth="1"/>
    <col min="9990" max="9990" width="17.7109375" style="49" customWidth="1"/>
    <col min="9991" max="10240" width="9.140625" style="49"/>
    <col min="10241" max="10241" width="1" style="49" customWidth="1"/>
    <col min="10242" max="10242" width="17.28515625" style="49" customWidth="1"/>
    <col min="10243" max="10243" width="67.140625" style="49" customWidth="1"/>
    <col min="10244" max="10244" width="28.42578125" style="49" customWidth="1"/>
    <col min="10245" max="10245" width="2" style="49" customWidth="1"/>
    <col min="10246" max="10246" width="17.7109375" style="49" customWidth="1"/>
    <col min="10247" max="10496" width="9.140625" style="49"/>
    <col min="10497" max="10497" width="1" style="49" customWidth="1"/>
    <col min="10498" max="10498" width="17.28515625" style="49" customWidth="1"/>
    <col min="10499" max="10499" width="67.140625" style="49" customWidth="1"/>
    <col min="10500" max="10500" width="28.42578125" style="49" customWidth="1"/>
    <col min="10501" max="10501" width="2" style="49" customWidth="1"/>
    <col min="10502" max="10502" width="17.7109375" style="49" customWidth="1"/>
    <col min="10503" max="10752" width="9.140625" style="49"/>
    <col min="10753" max="10753" width="1" style="49" customWidth="1"/>
    <col min="10754" max="10754" width="17.28515625" style="49" customWidth="1"/>
    <col min="10755" max="10755" width="67.140625" style="49" customWidth="1"/>
    <col min="10756" max="10756" width="28.42578125" style="49" customWidth="1"/>
    <col min="10757" max="10757" width="2" style="49" customWidth="1"/>
    <col min="10758" max="10758" width="17.7109375" style="49" customWidth="1"/>
    <col min="10759" max="11008" width="9.140625" style="49"/>
    <col min="11009" max="11009" width="1" style="49" customWidth="1"/>
    <col min="11010" max="11010" width="17.28515625" style="49" customWidth="1"/>
    <col min="11011" max="11011" width="67.140625" style="49" customWidth="1"/>
    <col min="11012" max="11012" width="28.42578125" style="49" customWidth="1"/>
    <col min="11013" max="11013" width="2" style="49" customWidth="1"/>
    <col min="11014" max="11014" width="17.7109375" style="49" customWidth="1"/>
    <col min="11015" max="11264" width="9.140625" style="49"/>
    <col min="11265" max="11265" width="1" style="49" customWidth="1"/>
    <col min="11266" max="11266" width="17.28515625" style="49" customWidth="1"/>
    <col min="11267" max="11267" width="67.140625" style="49" customWidth="1"/>
    <col min="11268" max="11268" width="28.42578125" style="49" customWidth="1"/>
    <col min="11269" max="11269" width="2" style="49" customWidth="1"/>
    <col min="11270" max="11270" width="17.7109375" style="49" customWidth="1"/>
    <col min="11271" max="11520" width="9.140625" style="49"/>
    <col min="11521" max="11521" width="1" style="49" customWidth="1"/>
    <col min="11522" max="11522" width="17.28515625" style="49" customWidth="1"/>
    <col min="11523" max="11523" width="67.140625" style="49" customWidth="1"/>
    <col min="11524" max="11524" width="28.42578125" style="49" customWidth="1"/>
    <col min="11525" max="11525" width="2" style="49" customWidth="1"/>
    <col min="11526" max="11526" width="17.7109375" style="49" customWidth="1"/>
    <col min="11527" max="11776" width="9.140625" style="49"/>
    <col min="11777" max="11777" width="1" style="49" customWidth="1"/>
    <col min="11778" max="11778" width="17.28515625" style="49" customWidth="1"/>
    <col min="11779" max="11779" width="67.140625" style="49" customWidth="1"/>
    <col min="11780" max="11780" width="28.42578125" style="49" customWidth="1"/>
    <col min="11781" max="11781" width="2" style="49" customWidth="1"/>
    <col min="11782" max="11782" width="17.7109375" style="49" customWidth="1"/>
    <col min="11783" max="12032" width="9.140625" style="49"/>
    <col min="12033" max="12033" width="1" style="49" customWidth="1"/>
    <col min="12034" max="12034" width="17.28515625" style="49" customWidth="1"/>
    <col min="12035" max="12035" width="67.140625" style="49" customWidth="1"/>
    <col min="12036" max="12036" width="28.42578125" style="49" customWidth="1"/>
    <col min="12037" max="12037" width="2" style="49" customWidth="1"/>
    <col min="12038" max="12038" width="17.7109375" style="49" customWidth="1"/>
    <col min="12039" max="12288" width="9.140625" style="49"/>
    <col min="12289" max="12289" width="1" style="49" customWidth="1"/>
    <col min="12290" max="12290" width="17.28515625" style="49" customWidth="1"/>
    <col min="12291" max="12291" width="67.140625" style="49" customWidth="1"/>
    <col min="12292" max="12292" width="28.42578125" style="49" customWidth="1"/>
    <col min="12293" max="12293" width="2" style="49" customWidth="1"/>
    <col min="12294" max="12294" width="17.7109375" style="49" customWidth="1"/>
    <col min="12295" max="12544" width="9.140625" style="49"/>
    <col min="12545" max="12545" width="1" style="49" customWidth="1"/>
    <col min="12546" max="12546" width="17.28515625" style="49" customWidth="1"/>
    <col min="12547" max="12547" width="67.140625" style="49" customWidth="1"/>
    <col min="12548" max="12548" width="28.42578125" style="49" customWidth="1"/>
    <col min="12549" max="12549" width="2" style="49" customWidth="1"/>
    <col min="12550" max="12550" width="17.7109375" style="49" customWidth="1"/>
    <col min="12551" max="12800" width="9.140625" style="49"/>
    <col min="12801" max="12801" width="1" style="49" customWidth="1"/>
    <col min="12802" max="12802" width="17.28515625" style="49" customWidth="1"/>
    <col min="12803" max="12803" width="67.140625" style="49" customWidth="1"/>
    <col min="12804" max="12804" width="28.42578125" style="49" customWidth="1"/>
    <col min="12805" max="12805" width="2" style="49" customWidth="1"/>
    <col min="12806" max="12806" width="17.7109375" style="49" customWidth="1"/>
    <col min="12807" max="13056" width="9.140625" style="49"/>
    <col min="13057" max="13057" width="1" style="49" customWidth="1"/>
    <col min="13058" max="13058" width="17.28515625" style="49" customWidth="1"/>
    <col min="13059" max="13059" width="67.140625" style="49" customWidth="1"/>
    <col min="13060" max="13060" width="28.42578125" style="49" customWidth="1"/>
    <col min="13061" max="13061" width="2" style="49" customWidth="1"/>
    <col min="13062" max="13062" width="17.7109375" style="49" customWidth="1"/>
    <col min="13063" max="13312" width="9.140625" style="49"/>
    <col min="13313" max="13313" width="1" style="49" customWidth="1"/>
    <col min="13314" max="13314" width="17.28515625" style="49" customWidth="1"/>
    <col min="13315" max="13315" width="67.140625" style="49" customWidth="1"/>
    <col min="13316" max="13316" width="28.42578125" style="49" customWidth="1"/>
    <col min="13317" max="13317" width="2" style="49" customWidth="1"/>
    <col min="13318" max="13318" width="17.7109375" style="49" customWidth="1"/>
    <col min="13319" max="13568" width="9.140625" style="49"/>
    <col min="13569" max="13569" width="1" style="49" customWidth="1"/>
    <col min="13570" max="13570" width="17.28515625" style="49" customWidth="1"/>
    <col min="13571" max="13571" width="67.140625" style="49" customWidth="1"/>
    <col min="13572" max="13572" width="28.42578125" style="49" customWidth="1"/>
    <col min="13573" max="13573" width="2" style="49" customWidth="1"/>
    <col min="13574" max="13574" width="17.7109375" style="49" customWidth="1"/>
    <col min="13575" max="13824" width="9.140625" style="49"/>
    <col min="13825" max="13825" width="1" style="49" customWidth="1"/>
    <col min="13826" max="13826" width="17.28515625" style="49" customWidth="1"/>
    <col min="13827" max="13827" width="67.140625" style="49" customWidth="1"/>
    <col min="13828" max="13828" width="28.42578125" style="49" customWidth="1"/>
    <col min="13829" max="13829" width="2" style="49" customWidth="1"/>
    <col min="13830" max="13830" width="17.7109375" style="49" customWidth="1"/>
    <col min="13831" max="14080" width="9.140625" style="49"/>
    <col min="14081" max="14081" width="1" style="49" customWidth="1"/>
    <col min="14082" max="14082" width="17.28515625" style="49" customWidth="1"/>
    <col min="14083" max="14083" width="67.140625" style="49" customWidth="1"/>
    <col min="14084" max="14084" width="28.42578125" style="49" customWidth="1"/>
    <col min="14085" max="14085" width="2" style="49" customWidth="1"/>
    <col min="14086" max="14086" width="17.7109375" style="49" customWidth="1"/>
    <col min="14087" max="14336" width="9.140625" style="49"/>
    <col min="14337" max="14337" width="1" style="49" customWidth="1"/>
    <col min="14338" max="14338" width="17.28515625" style="49" customWidth="1"/>
    <col min="14339" max="14339" width="67.140625" style="49" customWidth="1"/>
    <col min="14340" max="14340" width="28.42578125" style="49" customWidth="1"/>
    <col min="14341" max="14341" width="2" style="49" customWidth="1"/>
    <col min="14342" max="14342" width="17.7109375" style="49" customWidth="1"/>
    <col min="14343" max="14592" width="9.140625" style="49"/>
    <col min="14593" max="14593" width="1" style="49" customWidth="1"/>
    <col min="14594" max="14594" width="17.28515625" style="49" customWidth="1"/>
    <col min="14595" max="14595" width="67.140625" style="49" customWidth="1"/>
    <col min="14596" max="14596" width="28.42578125" style="49" customWidth="1"/>
    <col min="14597" max="14597" width="2" style="49" customWidth="1"/>
    <col min="14598" max="14598" width="17.7109375" style="49" customWidth="1"/>
    <col min="14599" max="14848" width="9.140625" style="49"/>
    <col min="14849" max="14849" width="1" style="49" customWidth="1"/>
    <col min="14850" max="14850" width="17.28515625" style="49" customWidth="1"/>
    <col min="14851" max="14851" width="67.140625" style="49" customWidth="1"/>
    <col min="14852" max="14852" width="28.42578125" style="49" customWidth="1"/>
    <col min="14853" max="14853" width="2" style="49" customWidth="1"/>
    <col min="14854" max="14854" width="17.7109375" style="49" customWidth="1"/>
    <col min="14855" max="15104" width="9.140625" style="49"/>
    <col min="15105" max="15105" width="1" style="49" customWidth="1"/>
    <col min="15106" max="15106" width="17.28515625" style="49" customWidth="1"/>
    <col min="15107" max="15107" width="67.140625" style="49" customWidth="1"/>
    <col min="15108" max="15108" width="28.42578125" style="49" customWidth="1"/>
    <col min="15109" max="15109" width="2" style="49" customWidth="1"/>
    <col min="15110" max="15110" width="17.7109375" style="49" customWidth="1"/>
    <col min="15111" max="15360" width="9.140625" style="49"/>
    <col min="15361" max="15361" width="1" style="49" customWidth="1"/>
    <col min="15362" max="15362" width="17.28515625" style="49" customWidth="1"/>
    <col min="15363" max="15363" width="67.140625" style="49" customWidth="1"/>
    <col min="15364" max="15364" width="28.42578125" style="49" customWidth="1"/>
    <col min="15365" max="15365" width="2" style="49" customWidth="1"/>
    <col min="15366" max="15366" width="17.7109375" style="49" customWidth="1"/>
    <col min="15367" max="15616" width="9.140625" style="49"/>
    <col min="15617" max="15617" width="1" style="49" customWidth="1"/>
    <col min="15618" max="15618" width="17.28515625" style="49" customWidth="1"/>
    <col min="15619" max="15619" width="67.140625" style="49" customWidth="1"/>
    <col min="15620" max="15620" width="28.42578125" style="49" customWidth="1"/>
    <col min="15621" max="15621" width="2" style="49" customWidth="1"/>
    <col min="15622" max="15622" width="17.7109375" style="49" customWidth="1"/>
    <col min="15623" max="15872" width="9.140625" style="49"/>
    <col min="15873" max="15873" width="1" style="49" customWidth="1"/>
    <col min="15874" max="15874" width="17.28515625" style="49" customWidth="1"/>
    <col min="15875" max="15875" width="67.140625" style="49" customWidth="1"/>
    <col min="15876" max="15876" width="28.42578125" style="49" customWidth="1"/>
    <col min="15877" max="15877" width="2" style="49" customWidth="1"/>
    <col min="15878" max="15878" width="17.7109375" style="49" customWidth="1"/>
    <col min="15879" max="16128" width="9.140625" style="49"/>
    <col min="16129" max="16129" width="1" style="49" customWidth="1"/>
    <col min="16130" max="16130" width="17.28515625" style="49" customWidth="1"/>
    <col min="16131" max="16131" width="67.140625" style="49" customWidth="1"/>
    <col min="16132" max="16132" width="28.42578125" style="49" customWidth="1"/>
    <col min="16133" max="16133" width="2" style="49" customWidth="1"/>
    <col min="16134" max="16134" width="17.7109375" style="49" customWidth="1"/>
    <col min="16135" max="16384" width="9.140625" style="49"/>
  </cols>
  <sheetData>
    <row r="1" spans="1:8" ht="19.5" customHeight="1">
      <c r="C1" s="358" t="s">
        <v>1070</v>
      </c>
      <c r="D1" s="361"/>
    </row>
    <row r="2" spans="1:8" ht="20.45" customHeight="1">
      <c r="C2" s="359" t="s">
        <v>1348</v>
      </c>
    </row>
    <row r="3" spans="1:8" ht="15" customHeight="1">
      <c r="B3" s="362"/>
      <c r="C3" s="358"/>
    </row>
    <row r="4" spans="1:8" ht="15.75" customHeight="1">
      <c r="C4" s="363" t="s">
        <v>1323</v>
      </c>
    </row>
    <row r="5" spans="1:8" ht="14.25" customHeight="1">
      <c r="B5" s="364" t="s">
        <v>1</v>
      </c>
      <c r="C5" s="364" t="s">
        <v>1142</v>
      </c>
      <c r="D5" s="365" t="s">
        <v>6</v>
      </c>
      <c r="E5" s="366"/>
      <c r="F5" s="367" t="s">
        <v>0</v>
      </c>
    </row>
    <row r="6" spans="1:8" ht="16.5" customHeight="1">
      <c r="B6" s="368">
        <v>1</v>
      </c>
      <c r="C6" s="368" t="s">
        <v>3</v>
      </c>
      <c r="D6" s="369">
        <v>25414343905</v>
      </c>
      <c r="F6" s="370">
        <v>3685481.5900000334</v>
      </c>
    </row>
    <row r="7" spans="1:8" ht="16.5" customHeight="1">
      <c r="B7" s="368">
        <v>11</v>
      </c>
      <c r="C7" s="368" t="s">
        <v>4</v>
      </c>
      <c r="D7" s="369">
        <v>23860924728</v>
      </c>
      <c r="F7" s="370">
        <v>3460211.25</v>
      </c>
      <c r="H7" s="569">
        <v>13735001</v>
      </c>
    </row>
    <row r="8" spans="1:8" ht="16.5" customHeight="1">
      <c r="B8" s="368">
        <v>111</v>
      </c>
      <c r="C8" s="368" t="s">
        <v>5</v>
      </c>
      <c r="D8" s="369">
        <v>10768172741</v>
      </c>
      <c r="F8" s="370">
        <v>1561555.2599999905</v>
      </c>
      <c r="H8" s="569">
        <v>2515256839</v>
      </c>
    </row>
    <row r="9" spans="1:8" ht="16.5" customHeight="1">
      <c r="B9" s="368">
        <v>11114</v>
      </c>
      <c r="C9" s="368" t="s">
        <v>17</v>
      </c>
      <c r="D9" s="369">
        <v>10768172741</v>
      </c>
      <c r="F9" s="370">
        <v>1561555.2599999905</v>
      </c>
      <c r="H9" s="569">
        <v>101040277</v>
      </c>
    </row>
    <row r="10" spans="1:8" ht="16.5" customHeight="1">
      <c r="B10" s="368">
        <v>111141</v>
      </c>
      <c r="C10" s="368" t="s">
        <v>352</v>
      </c>
      <c r="D10" s="369">
        <v>10766097795</v>
      </c>
      <c r="F10" s="370">
        <v>1561254.3600000143</v>
      </c>
      <c r="H10" s="569">
        <v>166754163</v>
      </c>
    </row>
    <row r="11" spans="1:8" ht="16.5" customHeight="1">
      <c r="B11" s="368">
        <v>1111411</v>
      </c>
      <c r="C11" s="368" t="s">
        <v>353</v>
      </c>
      <c r="D11" s="369">
        <v>10694433169</v>
      </c>
      <c r="F11" s="370">
        <v>1550861.8499999938</v>
      </c>
      <c r="H11" s="569">
        <v>7805038290</v>
      </c>
    </row>
    <row r="12" spans="1:8" ht="16.5" customHeight="1">
      <c r="B12" s="368">
        <v>11114111</v>
      </c>
      <c r="C12" s="368" t="s">
        <v>354</v>
      </c>
      <c r="D12" s="567">
        <v>2528991840</v>
      </c>
      <c r="F12" s="370">
        <v>366743.79000000656</v>
      </c>
      <c r="H12" s="569">
        <v>92608599</v>
      </c>
    </row>
    <row r="13" spans="1:8" ht="16.5" customHeight="1">
      <c r="A13" s="49" t="s">
        <v>188</v>
      </c>
      <c r="B13" s="368">
        <v>1111411101</v>
      </c>
      <c r="C13" s="368" t="s">
        <v>64</v>
      </c>
      <c r="D13" s="568">
        <v>13735001</v>
      </c>
      <c r="F13" s="370">
        <v>1991.7900000065565</v>
      </c>
      <c r="H13" s="372">
        <v>0</v>
      </c>
    </row>
    <row r="14" spans="1:8" ht="16.5" customHeight="1">
      <c r="A14" s="49" t="s">
        <v>188</v>
      </c>
      <c r="B14" s="368">
        <v>1111411102</v>
      </c>
      <c r="C14" s="368" t="s">
        <v>63</v>
      </c>
      <c r="D14" s="568">
        <v>2515256839</v>
      </c>
      <c r="F14" s="370">
        <v>364752</v>
      </c>
      <c r="H14" s="372">
        <v>0</v>
      </c>
    </row>
    <row r="15" spans="1:8" ht="16.5" customHeight="1">
      <c r="B15" s="368">
        <v>11114112</v>
      </c>
      <c r="C15" s="368" t="s">
        <v>355</v>
      </c>
      <c r="D15" s="567">
        <v>267794440</v>
      </c>
      <c r="F15" s="370">
        <v>38834.429999999935</v>
      </c>
      <c r="H15" s="569">
        <v>5000000</v>
      </c>
    </row>
    <row r="16" spans="1:8" ht="16.5" customHeight="1">
      <c r="A16" s="49" t="s">
        <v>188</v>
      </c>
      <c r="B16" s="368">
        <v>1111411201</v>
      </c>
      <c r="C16" s="368" t="s">
        <v>64</v>
      </c>
      <c r="D16" s="568">
        <v>101040277</v>
      </c>
      <c r="F16" s="370">
        <v>14652.439999999946</v>
      </c>
      <c r="H16" s="569">
        <v>21066669</v>
      </c>
    </row>
    <row r="17" spans="1:8" ht="16.5" customHeight="1">
      <c r="A17" s="49" t="s">
        <v>188</v>
      </c>
      <c r="B17" s="368">
        <v>1111411202</v>
      </c>
      <c r="C17" s="368" t="s">
        <v>63</v>
      </c>
      <c r="D17" s="568">
        <v>166754163</v>
      </c>
      <c r="F17" s="370">
        <v>24181.989999999991</v>
      </c>
      <c r="H17" s="569">
        <v>11050000</v>
      </c>
    </row>
    <row r="18" spans="1:8" ht="16.5" customHeight="1">
      <c r="B18" s="368">
        <v>11114113</v>
      </c>
      <c r="C18" s="368" t="s">
        <v>1044</v>
      </c>
      <c r="D18" s="567">
        <v>7897646889</v>
      </c>
      <c r="F18" s="370">
        <v>1145283.6300000027</v>
      </c>
      <c r="H18" s="569">
        <v>34547957.399999999</v>
      </c>
    </row>
    <row r="19" spans="1:8" ht="16.5" customHeight="1">
      <c r="A19" s="49" t="s">
        <v>188</v>
      </c>
      <c r="B19" s="368">
        <v>1111411301</v>
      </c>
      <c r="C19" s="368" t="s">
        <v>64</v>
      </c>
      <c r="D19" s="568">
        <v>7805038290</v>
      </c>
      <c r="F19" s="370">
        <v>1131853.9200000018</v>
      </c>
      <c r="H19" s="569">
        <v>2074946.4</v>
      </c>
    </row>
    <row r="20" spans="1:8" ht="16.5" customHeight="1">
      <c r="A20" s="49" t="s">
        <v>188</v>
      </c>
      <c r="B20" s="368">
        <v>1111411302</v>
      </c>
      <c r="C20" s="368" t="s">
        <v>63</v>
      </c>
      <c r="D20" s="568">
        <v>92608599</v>
      </c>
      <c r="F20" s="370">
        <v>13429.709999999963</v>
      </c>
    </row>
    <row r="21" spans="1:8" ht="16.5" customHeight="1">
      <c r="B21" s="368">
        <v>1111412</v>
      </c>
      <c r="C21" s="368" t="s">
        <v>1143</v>
      </c>
      <c r="D21" s="369">
        <v>71664626</v>
      </c>
      <c r="F21" s="370">
        <v>10392.510000000242</v>
      </c>
    </row>
    <row r="22" spans="1:8" ht="16.5" customHeight="1">
      <c r="B22" s="368">
        <v>11114122</v>
      </c>
      <c r="C22" s="368" t="s">
        <v>478</v>
      </c>
      <c r="D22" s="567">
        <v>26066669</v>
      </c>
      <c r="F22" s="370">
        <v>3780.0800000000741</v>
      </c>
    </row>
    <row r="23" spans="1:8" ht="16.5" customHeight="1">
      <c r="A23" s="49" t="s">
        <v>188</v>
      </c>
      <c r="B23" s="368">
        <v>1111412201</v>
      </c>
      <c r="C23" s="368" t="s">
        <v>64</v>
      </c>
      <c r="D23" s="568">
        <v>5000000</v>
      </c>
      <c r="F23" s="370">
        <v>725.08000000007451</v>
      </c>
    </row>
    <row r="24" spans="1:8" ht="16.5" customHeight="1">
      <c r="A24" s="49" t="s">
        <v>188</v>
      </c>
      <c r="B24" s="368">
        <v>1111412202</v>
      </c>
      <c r="C24" s="368" t="s">
        <v>63</v>
      </c>
      <c r="D24" s="568">
        <v>21066669</v>
      </c>
      <c r="F24" s="370">
        <v>3055</v>
      </c>
    </row>
    <row r="25" spans="1:8" ht="16.5" customHeight="1">
      <c r="B25" s="368">
        <v>11114123</v>
      </c>
      <c r="C25" s="368" t="s">
        <v>1144</v>
      </c>
      <c r="D25" s="567">
        <v>45597957</v>
      </c>
      <c r="F25" s="370">
        <v>6612.43</v>
      </c>
    </row>
    <row r="26" spans="1:8" ht="16.5" customHeight="1">
      <c r="A26" s="49" t="s">
        <v>188</v>
      </c>
      <c r="B26" s="368">
        <v>1111412301</v>
      </c>
      <c r="C26" s="368" t="s">
        <v>64</v>
      </c>
      <c r="D26" s="568">
        <v>11050000</v>
      </c>
      <c r="F26" s="370">
        <v>1602.4300000000003</v>
      </c>
    </row>
    <row r="27" spans="1:8" ht="16.5" customHeight="1">
      <c r="A27" s="49" t="s">
        <v>188</v>
      </c>
      <c r="B27" s="368">
        <v>1111412302</v>
      </c>
      <c r="C27" s="368" t="s">
        <v>63</v>
      </c>
      <c r="D27" s="568">
        <v>34547957.399999999</v>
      </c>
      <c r="F27" s="370">
        <v>5010</v>
      </c>
    </row>
    <row r="28" spans="1:8" ht="16.5" customHeight="1">
      <c r="B28" s="368">
        <v>111142</v>
      </c>
      <c r="C28" s="368" t="s">
        <v>479</v>
      </c>
      <c r="D28" s="567">
        <v>2074946</v>
      </c>
      <c r="F28" s="370">
        <v>300.89999999944121</v>
      </c>
    </row>
    <row r="29" spans="1:8" ht="16.5" customHeight="1">
      <c r="B29" s="368">
        <v>1111421</v>
      </c>
      <c r="C29" s="368" t="s">
        <v>1325</v>
      </c>
      <c r="D29" s="369">
        <v>2074946</v>
      </c>
      <c r="F29" s="370">
        <v>300.89999999944121</v>
      </c>
    </row>
    <row r="30" spans="1:8" ht="16.5" customHeight="1">
      <c r="B30" s="368">
        <v>11114211</v>
      </c>
      <c r="C30" s="368" t="s">
        <v>354</v>
      </c>
      <c r="D30" s="369">
        <v>2074946</v>
      </c>
      <c r="F30" s="370">
        <v>300.89999999944121</v>
      </c>
    </row>
    <row r="31" spans="1:8" ht="16.5" customHeight="1">
      <c r="A31" s="49" t="s">
        <v>188</v>
      </c>
      <c r="B31" s="368">
        <v>1111421101</v>
      </c>
      <c r="C31" s="368" t="s">
        <v>63</v>
      </c>
      <c r="D31" s="568">
        <v>2074946.4</v>
      </c>
      <c r="F31" s="370">
        <v>300.89999999944121</v>
      </c>
    </row>
    <row r="32" spans="1:8" ht="16.5" customHeight="1">
      <c r="B32" s="368">
        <v>112</v>
      </c>
      <c r="C32" s="368" t="s">
        <v>356</v>
      </c>
      <c r="D32" s="369">
        <v>18304467</v>
      </c>
      <c r="F32" s="370">
        <v>2654.4399999976158</v>
      </c>
    </row>
    <row r="33" spans="1:6" ht="16.5" customHeight="1">
      <c r="B33" s="368">
        <v>11201</v>
      </c>
      <c r="C33" s="368" t="s">
        <v>221</v>
      </c>
      <c r="D33" s="369">
        <v>11614438</v>
      </c>
      <c r="F33" s="370">
        <v>1684.2800000011921</v>
      </c>
    </row>
    <row r="34" spans="1:6" ht="16.5" customHeight="1">
      <c r="B34" s="368">
        <v>112011</v>
      </c>
      <c r="C34" s="368" t="s">
        <v>480</v>
      </c>
      <c r="D34" s="369">
        <v>11614438</v>
      </c>
      <c r="F34" s="370">
        <v>1684.2800000011921</v>
      </c>
    </row>
    <row r="35" spans="1:6" ht="16.5" customHeight="1">
      <c r="B35" s="368">
        <v>1120112</v>
      </c>
      <c r="C35" s="368" t="s">
        <v>487</v>
      </c>
      <c r="D35" s="369">
        <v>11614438</v>
      </c>
      <c r="F35" s="370">
        <v>1684.2800000011921</v>
      </c>
    </row>
    <row r="36" spans="1:6" ht="16.5" customHeight="1">
      <c r="B36" s="368">
        <v>11201121</v>
      </c>
      <c r="C36" s="368" t="s">
        <v>482</v>
      </c>
      <c r="D36" s="369">
        <v>11614438</v>
      </c>
      <c r="F36" s="370">
        <v>1684.2800000011921</v>
      </c>
    </row>
    <row r="37" spans="1:6" ht="16.5" customHeight="1">
      <c r="A37" s="49" t="s">
        <v>76</v>
      </c>
      <c r="B37" s="368">
        <v>1120112101</v>
      </c>
      <c r="C37" s="368" t="s">
        <v>483</v>
      </c>
      <c r="D37" s="369">
        <v>2241046</v>
      </c>
      <c r="F37" s="370">
        <v>324.98999999836087</v>
      </c>
    </row>
    <row r="38" spans="1:6" ht="16.5" customHeight="1">
      <c r="A38" s="49" t="s">
        <v>76</v>
      </c>
      <c r="B38" s="368">
        <v>1120112102</v>
      </c>
      <c r="C38" s="368" t="s">
        <v>484</v>
      </c>
      <c r="D38" s="369">
        <v>9373392</v>
      </c>
      <c r="F38" s="370">
        <v>1359.2900000000373</v>
      </c>
    </row>
    <row r="39" spans="1:6" ht="16.5" customHeight="1">
      <c r="B39" s="368">
        <v>11211</v>
      </c>
      <c r="C39" s="368" t="s">
        <v>357</v>
      </c>
      <c r="D39" s="369">
        <v>6690029</v>
      </c>
      <c r="F39" s="370">
        <v>970.16000000000349</v>
      </c>
    </row>
    <row r="40" spans="1:6" ht="16.5" customHeight="1">
      <c r="B40" s="368">
        <v>112111</v>
      </c>
      <c r="C40" s="368" t="s">
        <v>357</v>
      </c>
      <c r="D40" s="369">
        <v>6690029</v>
      </c>
      <c r="F40" s="370">
        <v>970.16000000000349</v>
      </c>
    </row>
    <row r="41" spans="1:6" ht="16.5" customHeight="1">
      <c r="B41" s="368">
        <v>1121111</v>
      </c>
      <c r="C41" s="368" t="s">
        <v>357</v>
      </c>
      <c r="D41" s="369">
        <v>6690029</v>
      </c>
      <c r="F41" s="370">
        <v>970.16000000000349</v>
      </c>
    </row>
    <row r="42" spans="1:6" ht="16.5" customHeight="1">
      <c r="B42" s="368">
        <v>11211111</v>
      </c>
      <c r="C42" s="368" t="s">
        <v>357</v>
      </c>
      <c r="D42" s="369">
        <v>6690029</v>
      </c>
      <c r="F42" s="370">
        <v>970.16000000000349</v>
      </c>
    </row>
    <row r="43" spans="1:6" ht="16.5" customHeight="1">
      <c r="A43" s="49" t="s">
        <v>983</v>
      </c>
      <c r="B43" s="368">
        <v>1121111101</v>
      </c>
      <c r="C43" s="368" t="s">
        <v>293</v>
      </c>
      <c r="D43" s="369">
        <v>5577480</v>
      </c>
      <c r="F43" s="370">
        <v>808.82</v>
      </c>
    </row>
    <row r="44" spans="1:6" ht="16.5" customHeight="1">
      <c r="A44" s="49" t="s">
        <v>1182</v>
      </c>
      <c r="B44" s="368">
        <v>1121111105</v>
      </c>
      <c r="C44" s="368" t="s">
        <v>513</v>
      </c>
      <c r="D44" s="369">
        <v>1112549</v>
      </c>
      <c r="F44" s="370">
        <v>161.34</v>
      </c>
    </row>
    <row r="45" spans="1:6" ht="16.5" customHeight="1">
      <c r="B45" s="368">
        <v>114</v>
      </c>
      <c r="C45" s="368" t="s">
        <v>173</v>
      </c>
      <c r="D45" s="369">
        <v>13027033810</v>
      </c>
      <c r="F45" s="370">
        <v>1889125.8100000098</v>
      </c>
    </row>
    <row r="46" spans="1:6" ht="16.5" customHeight="1">
      <c r="B46" s="368">
        <v>11402</v>
      </c>
      <c r="C46" s="368" t="s">
        <v>360</v>
      </c>
      <c r="D46" s="369">
        <v>7973789961</v>
      </c>
      <c r="F46" s="370">
        <v>1156325.5800000057</v>
      </c>
    </row>
    <row r="47" spans="1:6" ht="16.5" customHeight="1">
      <c r="B47" s="368">
        <v>114021</v>
      </c>
      <c r="C47" s="368" t="s">
        <v>361</v>
      </c>
      <c r="D47" s="369">
        <v>7973789961</v>
      </c>
      <c r="F47" s="370">
        <v>1156325.5800000057</v>
      </c>
    </row>
    <row r="48" spans="1:6" ht="16.5" customHeight="1">
      <c r="B48" s="368">
        <v>1140211</v>
      </c>
      <c r="C48" s="368" t="s">
        <v>531</v>
      </c>
      <c r="D48" s="369">
        <v>1084000000</v>
      </c>
      <c r="F48" s="370">
        <v>157197.12999999992</v>
      </c>
    </row>
    <row r="49" spans="1:6" ht="16.5" customHeight="1">
      <c r="B49" s="368">
        <v>11402111</v>
      </c>
      <c r="C49" s="368" t="s">
        <v>532</v>
      </c>
      <c r="D49" s="369">
        <v>1084000000</v>
      </c>
      <c r="F49" s="370">
        <v>157197.12999999992</v>
      </c>
    </row>
    <row r="50" spans="1:6" ht="16.5" customHeight="1">
      <c r="A50" s="49" t="s">
        <v>981</v>
      </c>
      <c r="B50" s="368">
        <v>1140211101</v>
      </c>
      <c r="C50" s="368" t="s">
        <v>315</v>
      </c>
      <c r="D50" s="369">
        <v>1084000000</v>
      </c>
      <c r="F50" s="370">
        <v>157197.12999999992</v>
      </c>
    </row>
    <row r="51" spans="1:6" ht="16.5" customHeight="1">
      <c r="B51" s="368">
        <v>1140212</v>
      </c>
      <c r="C51" s="368" t="s">
        <v>362</v>
      </c>
      <c r="D51" s="369">
        <v>2456765000</v>
      </c>
      <c r="F51" s="370">
        <v>356269.75999999983</v>
      </c>
    </row>
    <row r="52" spans="1:6" ht="16.5" customHeight="1">
      <c r="B52" s="368">
        <v>11402123</v>
      </c>
      <c r="C52" s="368" t="s">
        <v>61</v>
      </c>
      <c r="D52" s="369">
        <v>2456765000</v>
      </c>
      <c r="F52" s="370">
        <v>356269.75999999983</v>
      </c>
    </row>
    <row r="53" spans="1:6" ht="16.5" customHeight="1">
      <c r="A53" s="49" t="s">
        <v>981</v>
      </c>
      <c r="B53" s="368">
        <v>1140212301</v>
      </c>
      <c r="C53" s="368" t="s">
        <v>296</v>
      </c>
      <c r="D53" s="369">
        <v>1250000000</v>
      </c>
      <c r="F53" s="370">
        <v>181269.75999999978</v>
      </c>
    </row>
    <row r="54" spans="1:6" ht="16.5" customHeight="1">
      <c r="A54" s="49" t="s">
        <v>981</v>
      </c>
      <c r="B54" s="368">
        <v>1140212302</v>
      </c>
      <c r="C54" s="368" t="s">
        <v>297</v>
      </c>
      <c r="D54" s="369">
        <v>1206765000</v>
      </c>
      <c r="F54" s="370">
        <v>175000</v>
      </c>
    </row>
    <row r="55" spans="1:6" ht="16.5" customHeight="1">
      <c r="B55" s="368">
        <v>1140213</v>
      </c>
      <c r="C55" s="368" t="s">
        <v>363</v>
      </c>
      <c r="D55" s="369">
        <v>3453412000</v>
      </c>
      <c r="F55" s="370">
        <v>500799.33000000007</v>
      </c>
    </row>
    <row r="56" spans="1:6" ht="16.5" customHeight="1">
      <c r="B56" s="368">
        <v>11402131</v>
      </c>
      <c r="C56" s="368" t="s">
        <v>364</v>
      </c>
      <c r="D56" s="369">
        <v>3453412000</v>
      </c>
      <c r="F56" s="370">
        <v>500799.33000000007</v>
      </c>
    </row>
    <row r="57" spans="1:6" ht="16.5" customHeight="1">
      <c r="A57" s="49" t="s">
        <v>981</v>
      </c>
      <c r="B57" s="368">
        <v>1140213101</v>
      </c>
      <c r="C57" s="368" t="s">
        <v>298</v>
      </c>
      <c r="D57" s="369">
        <v>2488000000</v>
      </c>
      <c r="F57" s="370">
        <v>360799.33000000007</v>
      </c>
    </row>
    <row r="58" spans="1:6" ht="16.5" customHeight="1">
      <c r="A58" s="49" t="s">
        <v>981</v>
      </c>
      <c r="B58" s="368">
        <v>1140213102</v>
      </c>
      <c r="C58" s="368" t="s">
        <v>299</v>
      </c>
      <c r="D58" s="369">
        <v>965412000</v>
      </c>
      <c r="F58" s="370">
        <v>140000</v>
      </c>
    </row>
    <row r="59" spans="1:6" ht="16.5" customHeight="1">
      <c r="B59" s="368">
        <v>1140214</v>
      </c>
      <c r="C59" s="368" t="s">
        <v>365</v>
      </c>
      <c r="D59" s="369">
        <v>657000000</v>
      </c>
      <c r="F59" s="370">
        <v>95275.390000000596</v>
      </c>
    </row>
    <row r="60" spans="1:6" ht="16.5" customHeight="1">
      <c r="B60" s="368">
        <v>11402141</v>
      </c>
      <c r="C60" s="368" t="s">
        <v>534</v>
      </c>
      <c r="D60" s="369">
        <v>657000000</v>
      </c>
      <c r="F60" s="370">
        <v>95275.389999999665</v>
      </c>
    </row>
    <row r="61" spans="1:6" ht="16.5" customHeight="1">
      <c r="A61" s="49" t="s">
        <v>981</v>
      </c>
      <c r="B61" s="368">
        <v>1140214101</v>
      </c>
      <c r="C61" s="368" t="s">
        <v>546</v>
      </c>
      <c r="D61" s="369">
        <v>657000000</v>
      </c>
      <c r="F61" s="370">
        <v>95275.389999999665</v>
      </c>
    </row>
    <row r="62" spans="1:6" ht="16.5" customHeight="1">
      <c r="B62" s="368">
        <v>1140219</v>
      </c>
      <c r="C62" s="368" t="s">
        <v>366</v>
      </c>
      <c r="D62" s="369">
        <v>279237743</v>
      </c>
      <c r="F62" s="370">
        <v>40493.880000000005</v>
      </c>
    </row>
    <row r="63" spans="1:6" ht="16.5" customHeight="1">
      <c r="B63" s="368">
        <v>11402192</v>
      </c>
      <c r="C63" s="368" t="s">
        <v>368</v>
      </c>
      <c r="D63" s="369">
        <v>279237743</v>
      </c>
      <c r="F63" s="370">
        <v>40493.889999999956</v>
      </c>
    </row>
    <row r="64" spans="1:6" ht="16.5" customHeight="1">
      <c r="A64" s="49" t="s">
        <v>368</v>
      </c>
      <c r="B64" s="368">
        <v>1140219205</v>
      </c>
      <c r="C64" s="368" t="s">
        <v>302</v>
      </c>
      <c r="D64" s="369">
        <v>464495</v>
      </c>
      <c r="F64" s="370">
        <v>67.360000000000582</v>
      </c>
    </row>
    <row r="65" spans="1:6" ht="16.5" customHeight="1">
      <c r="A65" s="49" t="s">
        <v>368</v>
      </c>
      <c r="B65" s="368">
        <v>1140219207</v>
      </c>
      <c r="C65" s="368" t="s">
        <v>304</v>
      </c>
      <c r="D65" s="369">
        <v>216676283</v>
      </c>
      <c r="F65" s="370">
        <v>31421.489999999994</v>
      </c>
    </row>
    <row r="66" spans="1:6" ht="16.5" customHeight="1">
      <c r="A66" s="49" t="s">
        <v>368</v>
      </c>
      <c r="B66" s="368">
        <v>1140219208</v>
      </c>
      <c r="C66" s="368" t="s">
        <v>581</v>
      </c>
      <c r="D66" s="369">
        <v>6758160</v>
      </c>
      <c r="F66" s="370">
        <v>980.04</v>
      </c>
    </row>
    <row r="67" spans="1:6" ht="16.5" customHeight="1">
      <c r="A67" s="49" t="s">
        <v>368</v>
      </c>
      <c r="B67" s="368">
        <v>1140219229</v>
      </c>
      <c r="C67" s="368" t="s">
        <v>593</v>
      </c>
      <c r="D67" s="369">
        <v>55338805</v>
      </c>
      <c r="F67" s="370">
        <v>8025</v>
      </c>
    </row>
    <row r="68" spans="1:6" ht="16.5" customHeight="1">
      <c r="B68" s="368">
        <v>1140224</v>
      </c>
      <c r="C68" s="368" t="s">
        <v>369</v>
      </c>
      <c r="D68" s="369">
        <v>43375218</v>
      </c>
      <c r="F68" s="370">
        <v>6290.0899999998519</v>
      </c>
    </row>
    <row r="69" spans="1:6" ht="16.5" customHeight="1">
      <c r="B69" s="368">
        <v>11402241</v>
      </c>
      <c r="C69" s="368" t="s">
        <v>370</v>
      </c>
      <c r="D69" s="369">
        <v>2370050653</v>
      </c>
      <c r="F69" s="370">
        <v>343694.80999999866</v>
      </c>
    </row>
    <row r="70" spans="1:6" ht="16.5" customHeight="1">
      <c r="A70" s="49" t="s">
        <v>370</v>
      </c>
      <c r="B70" s="368">
        <v>1140224105</v>
      </c>
      <c r="C70" s="368" t="s">
        <v>305</v>
      </c>
      <c r="D70" s="369">
        <v>73631849</v>
      </c>
      <c r="F70" s="370">
        <v>10677.780000000028</v>
      </c>
    </row>
    <row r="71" spans="1:6" ht="16.5" customHeight="1">
      <c r="A71" s="49" t="s">
        <v>370</v>
      </c>
      <c r="B71" s="368">
        <v>1140224106</v>
      </c>
      <c r="C71" s="368" t="s">
        <v>306</v>
      </c>
      <c r="D71" s="369">
        <v>141628836.5</v>
      </c>
      <c r="F71" s="370">
        <v>20538.420000000013</v>
      </c>
    </row>
    <row r="72" spans="1:6" ht="16.5" customHeight="1">
      <c r="A72" s="49" t="s">
        <v>370</v>
      </c>
      <c r="B72" s="368">
        <v>1140224107</v>
      </c>
      <c r="C72" s="368" t="s">
        <v>307</v>
      </c>
      <c r="D72" s="369">
        <v>684155205</v>
      </c>
      <c r="F72" s="370">
        <v>99213.320000000298</v>
      </c>
    </row>
    <row r="73" spans="1:6" ht="16.5" customHeight="1">
      <c r="A73" s="49" t="s">
        <v>370</v>
      </c>
      <c r="B73" s="368">
        <v>1140224108</v>
      </c>
      <c r="C73" s="368" t="s">
        <v>308</v>
      </c>
      <c r="D73" s="369">
        <v>240691761.5</v>
      </c>
      <c r="F73" s="370">
        <v>34904.11</v>
      </c>
    </row>
    <row r="74" spans="1:6" ht="16.5" customHeight="1">
      <c r="A74" s="49" t="s">
        <v>370</v>
      </c>
      <c r="B74" s="368">
        <v>1140224113</v>
      </c>
      <c r="C74" s="368" t="s">
        <v>603</v>
      </c>
      <c r="D74" s="369">
        <v>426699000</v>
      </c>
      <c r="F74" s="370">
        <v>61878.100000000093</v>
      </c>
    </row>
    <row r="75" spans="1:6" ht="16.5" customHeight="1">
      <c r="A75" s="49" t="s">
        <v>370</v>
      </c>
      <c r="B75" s="368">
        <v>1140224129</v>
      </c>
      <c r="C75" s="368" t="s">
        <v>611</v>
      </c>
      <c r="D75" s="369">
        <v>803244000</v>
      </c>
      <c r="F75" s="370">
        <v>116483.07999999984</v>
      </c>
    </row>
    <row r="76" spans="1:6" ht="16.5" customHeight="1">
      <c r="B76" s="368">
        <v>11402242</v>
      </c>
      <c r="C76" s="368" t="s">
        <v>371</v>
      </c>
      <c r="D76" s="369">
        <v>-2326675435</v>
      </c>
      <c r="F76" s="370">
        <v>-337404.72000000061</v>
      </c>
    </row>
    <row r="77" spans="1:6" ht="16.5" customHeight="1">
      <c r="A77" s="49" t="s">
        <v>1228</v>
      </c>
      <c r="B77" s="368">
        <v>1140224205</v>
      </c>
      <c r="C77" s="368" t="s">
        <v>310</v>
      </c>
      <c r="D77" s="369">
        <v>-58021233</v>
      </c>
      <c r="F77" s="370">
        <v>-8414</v>
      </c>
    </row>
    <row r="78" spans="1:6" ht="16.5" customHeight="1">
      <c r="A78" s="49" t="s">
        <v>1228</v>
      </c>
      <c r="B78" s="368">
        <v>1140224206</v>
      </c>
      <c r="C78" s="368" t="s">
        <v>311</v>
      </c>
      <c r="D78" s="369">
        <v>-140931237</v>
      </c>
      <c r="F78" s="370">
        <v>-20437.260000000009</v>
      </c>
    </row>
    <row r="79" spans="1:6" ht="16.5" customHeight="1">
      <c r="A79" s="49" t="s">
        <v>1228</v>
      </c>
      <c r="B79" s="368">
        <v>1140224207</v>
      </c>
      <c r="C79" s="368" t="s">
        <v>312</v>
      </c>
      <c r="D79" s="369">
        <v>-670928027</v>
      </c>
      <c r="F79" s="370">
        <v>-97295.169999999925</v>
      </c>
    </row>
    <row r="80" spans="1:6" ht="16.5" customHeight="1">
      <c r="A80" s="49" t="s">
        <v>1228</v>
      </c>
      <c r="B80" s="368">
        <v>1140224208</v>
      </c>
      <c r="C80" s="368" t="s">
        <v>313</v>
      </c>
      <c r="D80" s="369">
        <v>-238046809</v>
      </c>
      <c r="F80" s="370">
        <v>-34520.550000000003</v>
      </c>
    </row>
    <row r="81" spans="1:6" ht="16.5" customHeight="1">
      <c r="A81" s="49" t="s">
        <v>1228</v>
      </c>
      <c r="B81" s="368">
        <v>1140224213</v>
      </c>
      <c r="C81" s="368" t="s">
        <v>621</v>
      </c>
      <c r="D81" s="369">
        <v>-421785000</v>
      </c>
      <c r="F81" s="370">
        <v>-61165.489999999758</v>
      </c>
    </row>
    <row r="82" spans="1:6" ht="16.5" customHeight="1">
      <c r="A82" s="49" t="s">
        <v>1228</v>
      </c>
      <c r="B82" s="368">
        <v>1140224229</v>
      </c>
      <c r="C82" s="368" t="s">
        <v>636</v>
      </c>
      <c r="D82" s="369">
        <v>-796963129</v>
      </c>
      <c r="F82" s="370">
        <v>-115572.25</v>
      </c>
    </row>
    <row r="83" spans="1:6" ht="16.5" customHeight="1">
      <c r="B83" s="368">
        <v>11403</v>
      </c>
      <c r="C83" s="368" t="s">
        <v>117</v>
      </c>
      <c r="D83" s="369">
        <v>5053243849</v>
      </c>
      <c r="F83" s="370">
        <v>732800.23</v>
      </c>
    </row>
    <row r="84" spans="1:6" ht="16.5" customHeight="1">
      <c r="B84" s="368">
        <v>114031</v>
      </c>
      <c r="C84" s="368" t="s">
        <v>372</v>
      </c>
      <c r="D84" s="369">
        <v>5053243849</v>
      </c>
      <c r="F84" s="370">
        <v>732800.23</v>
      </c>
    </row>
    <row r="85" spans="1:6" ht="16.5" customHeight="1">
      <c r="B85" s="368">
        <v>1140311</v>
      </c>
      <c r="C85" s="368" t="s">
        <v>671</v>
      </c>
      <c r="D85" s="369">
        <v>5053243849</v>
      </c>
      <c r="F85" s="370">
        <v>732800.23</v>
      </c>
    </row>
    <row r="86" spans="1:6" ht="16.5" customHeight="1">
      <c r="B86" s="368">
        <v>11403111</v>
      </c>
      <c r="C86" s="368" t="s">
        <v>672</v>
      </c>
      <c r="D86" s="369">
        <v>5000000000</v>
      </c>
      <c r="F86" s="370">
        <v>725079.02999999991</v>
      </c>
    </row>
    <row r="87" spans="1:6" ht="16.5" customHeight="1">
      <c r="A87" s="49" t="s">
        <v>1392</v>
      </c>
      <c r="B87" s="368">
        <v>1140311101</v>
      </c>
      <c r="C87" s="368" t="s">
        <v>673</v>
      </c>
      <c r="D87" s="369">
        <v>5000000000</v>
      </c>
      <c r="F87" s="370">
        <v>725079.02999999991</v>
      </c>
    </row>
    <row r="88" spans="1:6" ht="16.5" customHeight="1">
      <c r="B88" s="368">
        <v>11403112</v>
      </c>
      <c r="C88" s="368" t="s">
        <v>1326</v>
      </c>
      <c r="D88" s="369">
        <v>1991753425</v>
      </c>
      <c r="F88" s="370">
        <v>288835.73</v>
      </c>
    </row>
    <row r="89" spans="1:6" ht="16.5" customHeight="1">
      <c r="A89" s="49" t="s">
        <v>1392</v>
      </c>
      <c r="B89" s="368">
        <v>1140311201</v>
      </c>
      <c r="C89" s="368" t="s">
        <v>1326</v>
      </c>
      <c r="D89" s="369">
        <v>1991753425</v>
      </c>
      <c r="F89" s="370">
        <v>288835.73</v>
      </c>
    </row>
    <row r="90" spans="1:6" ht="16.5" customHeight="1">
      <c r="B90" s="368">
        <v>11403113</v>
      </c>
      <c r="C90" s="368" t="s">
        <v>1327</v>
      </c>
      <c r="D90" s="369">
        <v>-1938509576</v>
      </c>
      <c r="F90" s="370">
        <v>-281114.52999999997</v>
      </c>
    </row>
    <row r="91" spans="1:6" ht="16.5" customHeight="1">
      <c r="A91" s="49" t="s">
        <v>1392</v>
      </c>
      <c r="B91" s="368">
        <v>1140311301</v>
      </c>
      <c r="C91" s="368" t="s">
        <v>1327</v>
      </c>
      <c r="D91" s="369">
        <v>-1938509576</v>
      </c>
      <c r="F91" s="370">
        <v>-281114.52999999997</v>
      </c>
    </row>
    <row r="92" spans="1:6" ht="16.5" customHeight="1">
      <c r="B92" s="368">
        <v>119</v>
      </c>
      <c r="C92" s="368" t="s">
        <v>679</v>
      </c>
      <c r="D92" s="369">
        <v>47413710</v>
      </c>
      <c r="F92" s="370">
        <v>6875.7399999999971</v>
      </c>
    </row>
    <row r="93" spans="1:6" ht="16.5" customHeight="1">
      <c r="B93" s="368">
        <v>11901</v>
      </c>
      <c r="C93" s="368" t="s">
        <v>680</v>
      </c>
      <c r="D93" s="369">
        <v>47413710</v>
      </c>
      <c r="F93" s="370">
        <v>6875.7399999999971</v>
      </c>
    </row>
    <row r="94" spans="1:6" ht="16.5" customHeight="1">
      <c r="B94" s="368">
        <v>119011</v>
      </c>
      <c r="C94" s="368" t="s">
        <v>680</v>
      </c>
      <c r="D94" s="369">
        <v>47413710</v>
      </c>
      <c r="F94" s="370">
        <v>6875.7399999999971</v>
      </c>
    </row>
    <row r="95" spans="1:6" ht="16.5" customHeight="1">
      <c r="B95" s="368">
        <v>1190111</v>
      </c>
      <c r="C95" s="368" t="s">
        <v>680</v>
      </c>
      <c r="D95" s="369">
        <v>39138750</v>
      </c>
      <c r="F95" s="370">
        <v>5675.739999999998</v>
      </c>
    </row>
    <row r="96" spans="1:6" ht="16.5" customHeight="1">
      <c r="B96" s="368">
        <v>11901113</v>
      </c>
      <c r="C96" s="368" t="s">
        <v>1054</v>
      </c>
      <c r="D96" s="369">
        <v>8274960</v>
      </c>
      <c r="F96" s="370">
        <v>1200</v>
      </c>
    </row>
    <row r="97" spans="1:6" ht="16.5" customHeight="1">
      <c r="A97" s="49" t="s">
        <v>1183</v>
      </c>
      <c r="B97" s="368">
        <v>1190111302</v>
      </c>
      <c r="C97" s="368" t="s">
        <v>1145</v>
      </c>
      <c r="D97" s="369">
        <v>8274960</v>
      </c>
      <c r="F97" s="370">
        <v>1200</v>
      </c>
    </row>
    <row r="98" spans="1:6" ht="16.5" customHeight="1">
      <c r="B98" s="368">
        <v>11901114</v>
      </c>
      <c r="C98" s="368" t="s">
        <v>1235</v>
      </c>
      <c r="D98" s="369">
        <v>39138750</v>
      </c>
      <c r="F98" s="370">
        <v>5675.739999999998</v>
      </c>
    </row>
    <row r="99" spans="1:6" ht="16.5" customHeight="1">
      <c r="A99" s="49" t="s">
        <v>1183</v>
      </c>
      <c r="B99" s="368">
        <v>1190111401</v>
      </c>
      <c r="C99" s="368" t="s">
        <v>1236</v>
      </c>
      <c r="D99" s="369">
        <v>39138750</v>
      </c>
      <c r="F99" s="370">
        <v>5675.739999999998</v>
      </c>
    </row>
    <row r="100" spans="1:6" ht="16.5" customHeight="1">
      <c r="B100" s="368">
        <v>12</v>
      </c>
      <c r="C100" s="368" t="s">
        <v>7</v>
      </c>
      <c r="D100" s="369">
        <v>1553419177</v>
      </c>
      <c r="F100" s="370">
        <v>225270.34</v>
      </c>
    </row>
    <row r="101" spans="1:6" ht="16.5" customHeight="1">
      <c r="B101" s="368">
        <v>121</v>
      </c>
      <c r="C101" s="368" t="s">
        <v>120</v>
      </c>
      <c r="D101" s="369">
        <v>1553419177</v>
      </c>
      <c r="F101" s="370">
        <v>225270.34</v>
      </c>
    </row>
    <row r="102" spans="1:6" ht="16.5" customHeight="1">
      <c r="B102" s="368">
        <v>12102</v>
      </c>
      <c r="C102" s="368" t="s">
        <v>360</v>
      </c>
      <c r="D102" s="369">
        <v>653419177</v>
      </c>
      <c r="F102" s="370">
        <v>94756.109999999986</v>
      </c>
    </row>
    <row r="103" spans="1:6" ht="16.5" customHeight="1">
      <c r="B103" s="368">
        <v>121021</v>
      </c>
      <c r="C103" s="368" t="s">
        <v>361</v>
      </c>
      <c r="D103" s="369">
        <v>653419177</v>
      </c>
      <c r="F103" s="370">
        <v>94756.109999999986</v>
      </c>
    </row>
    <row r="104" spans="1:6" ht="16.5" customHeight="1">
      <c r="B104" s="368">
        <v>1210215</v>
      </c>
      <c r="C104" s="368" t="s">
        <v>552</v>
      </c>
      <c r="D104" s="369">
        <v>653419177</v>
      </c>
      <c r="F104" s="370">
        <v>94756.109999999986</v>
      </c>
    </row>
    <row r="105" spans="1:6" ht="16.5" customHeight="1">
      <c r="B105" s="368">
        <v>12102151</v>
      </c>
      <c r="C105" s="368" t="s">
        <v>1237</v>
      </c>
      <c r="D105" s="369">
        <v>653419177</v>
      </c>
      <c r="F105" s="370">
        <v>94756.109999999986</v>
      </c>
    </row>
    <row r="106" spans="1:6" ht="16.5" customHeight="1">
      <c r="A106" s="49" t="s">
        <v>1279</v>
      </c>
      <c r="B106" s="368">
        <v>1210215101</v>
      </c>
      <c r="C106" s="368" t="s">
        <v>1238</v>
      </c>
      <c r="D106" s="369">
        <v>650000000</v>
      </c>
      <c r="F106" s="370">
        <v>94260.27</v>
      </c>
    </row>
    <row r="107" spans="1:6" ht="16.5" customHeight="1">
      <c r="A107" s="49" t="s">
        <v>1279</v>
      </c>
      <c r="B107" s="368">
        <v>1210215102</v>
      </c>
      <c r="C107" s="368" t="s">
        <v>307</v>
      </c>
      <c r="D107" s="369">
        <v>487232876</v>
      </c>
      <c r="F107" s="370">
        <v>70656.47</v>
      </c>
    </row>
    <row r="108" spans="1:6" ht="16.5" customHeight="1">
      <c r="A108" s="49" t="s">
        <v>1279</v>
      </c>
      <c r="B108" s="368">
        <v>1210215103</v>
      </c>
      <c r="C108" s="368" t="s">
        <v>1239</v>
      </c>
      <c r="D108" s="369">
        <v>-483813699</v>
      </c>
      <c r="F108" s="370">
        <v>-70160.63</v>
      </c>
    </row>
    <row r="109" spans="1:6" ht="16.5" customHeight="1">
      <c r="B109" s="368">
        <v>12103</v>
      </c>
      <c r="C109" s="368" t="s">
        <v>374</v>
      </c>
      <c r="D109" s="369">
        <v>900000000</v>
      </c>
      <c r="F109" s="370">
        <v>130514.23000000001</v>
      </c>
    </row>
    <row r="110" spans="1:6" ht="16.5" customHeight="1">
      <c r="B110" s="368">
        <v>121031</v>
      </c>
      <c r="C110" s="368" t="s">
        <v>374</v>
      </c>
      <c r="D110" s="369">
        <v>900000000</v>
      </c>
      <c r="F110" s="370">
        <v>130514.23000000001</v>
      </c>
    </row>
    <row r="111" spans="1:6" ht="16.5" customHeight="1">
      <c r="B111" s="368">
        <v>1210311</v>
      </c>
      <c r="C111" s="368" t="s">
        <v>374</v>
      </c>
      <c r="D111" s="369">
        <v>900000000</v>
      </c>
      <c r="F111" s="370">
        <v>130514.23000000001</v>
      </c>
    </row>
    <row r="112" spans="1:6" ht="16.5" customHeight="1">
      <c r="B112" s="368">
        <v>12103111</v>
      </c>
      <c r="C112" s="368" t="s">
        <v>374</v>
      </c>
      <c r="D112" s="369">
        <v>900000000</v>
      </c>
      <c r="F112" s="370">
        <v>130514.23000000001</v>
      </c>
    </row>
    <row r="113" spans="1:6" ht="16.5" customHeight="1">
      <c r="A113" s="49" t="s">
        <v>193</v>
      </c>
      <c r="B113" s="368">
        <v>1210311101</v>
      </c>
      <c r="C113" s="368" t="s">
        <v>317</v>
      </c>
      <c r="D113" s="369">
        <v>900000000</v>
      </c>
      <c r="F113" s="370">
        <v>130514.23000000001</v>
      </c>
    </row>
    <row r="114" spans="1:6" ht="16.5" customHeight="1">
      <c r="B114" s="368">
        <v>2</v>
      </c>
      <c r="C114" s="368" t="s">
        <v>8</v>
      </c>
      <c r="D114" s="369">
        <v>7868170948</v>
      </c>
      <c r="F114" s="370">
        <v>1137239.1600000113</v>
      </c>
    </row>
    <row r="115" spans="1:6" ht="16.5" customHeight="1">
      <c r="B115" s="368">
        <v>21</v>
      </c>
      <c r="C115" s="368" t="s">
        <v>9</v>
      </c>
      <c r="D115" s="369">
        <v>7868170948</v>
      </c>
      <c r="F115" s="370">
        <v>1137239.1600000113</v>
      </c>
    </row>
    <row r="116" spans="1:6" ht="16.5" customHeight="1">
      <c r="B116" s="368">
        <v>211</v>
      </c>
      <c r="C116" s="368" t="s">
        <v>375</v>
      </c>
      <c r="D116" s="369">
        <v>2498245084</v>
      </c>
      <c r="F116" s="370">
        <v>361088</v>
      </c>
    </row>
    <row r="117" spans="1:6" ht="16.5" customHeight="1">
      <c r="B117" s="368">
        <v>21101</v>
      </c>
      <c r="C117" s="368" t="s">
        <v>222</v>
      </c>
      <c r="D117" s="369">
        <v>2498245084</v>
      </c>
      <c r="F117" s="370">
        <v>361088</v>
      </c>
    </row>
    <row r="118" spans="1:6" ht="16.5" customHeight="1">
      <c r="B118" s="368">
        <v>211011</v>
      </c>
      <c r="C118" s="368" t="s">
        <v>222</v>
      </c>
      <c r="D118" s="369">
        <v>2492799425</v>
      </c>
      <c r="F118" s="370">
        <v>360300.90000000596</v>
      </c>
    </row>
    <row r="119" spans="1:6" ht="16.5" customHeight="1">
      <c r="B119" s="368">
        <v>2110111</v>
      </c>
      <c r="C119" s="368" t="s">
        <v>376</v>
      </c>
      <c r="D119" s="369">
        <v>2492799425</v>
      </c>
      <c r="F119" s="370">
        <v>360300.90000000596</v>
      </c>
    </row>
    <row r="120" spans="1:6" ht="16.5" customHeight="1">
      <c r="B120" s="368">
        <v>21101114</v>
      </c>
      <c r="C120" s="368" t="s">
        <v>1328</v>
      </c>
      <c r="D120" s="369">
        <v>2492799425</v>
      </c>
      <c r="F120" s="370">
        <v>360300.90000000037</v>
      </c>
    </row>
    <row r="121" spans="1:6" ht="16.5" customHeight="1">
      <c r="A121" s="49" t="s">
        <v>1390</v>
      </c>
      <c r="B121" s="368">
        <v>2110111402</v>
      </c>
      <c r="C121" s="368" t="s">
        <v>1329</v>
      </c>
      <c r="D121" s="369">
        <v>2492799425</v>
      </c>
      <c r="F121" s="370">
        <v>360300.90000000037</v>
      </c>
    </row>
    <row r="122" spans="1:6" ht="16.5" customHeight="1">
      <c r="B122" s="368">
        <v>211015</v>
      </c>
      <c r="C122" s="368" t="s">
        <v>378</v>
      </c>
      <c r="D122" s="369">
        <v>5445659</v>
      </c>
      <c r="F122" s="370">
        <v>787.09999999997672</v>
      </c>
    </row>
    <row r="123" spans="1:6" ht="16.5" customHeight="1">
      <c r="B123" s="368">
        <v>2110151</v>
      </c>
      <c r="C123" s="368" t="s">
        <v>378</v>
      </c>
      <c r="D123" s="369">
        <v>5445659</v>
      </c>
      <c r="F123" s="370">
        <v>787.09999999997672</v>
      </c>
    </row>
    <row r="124" spans="1:6" ht="16.5" customHeight="1">
      <c r="B124" s="368">
        <v>21101511</v>
      </c>
      <c r="C124" s="368" t="s">
        <v>378</v>
      </c>
      <c r="D124" s="369">
        <v>5445659</v>
      </c>
      <c r="F124" s="370">
        <v>787.09999999997672</v>
      </c>
    </row>
    <row r="125" spans="1:6" ht="16.5" customHeight="1">
      <c r="A125" s="49" t="s">
        <v>984</v>
      </c>
      <c r="B125" s="368">
        <v>2110151101</v>
      </c>
      <c r="C125" s="368" t="s">
        <v>728</v>
      </c>
      <c r="D125" s="369">
        <v>5230489</v>
      </c>
      <c r="F125" s="370">
        <v>756</v>
      </c>
    </row>
    <row r="126" spans="1:6" ht="16.5" customHeight="1">
      <c r="A126" s="49" t="s">
        <v>984</v>
      </c>
      <c r="B126" s="368">
        <v>2110151102</v>
      </c>
      <c r="C126" s="368" t="s">
        <v>320</v>
      </c>
      <c r="D126" s="369">
        <v>215170</v>
      </c>
      <c r="F126" s="370">
        <v>31.099999999976717</v>
      </c>
    </row>
    <row r="127" spans="1:6" ht="16.5" customHeight="1">
      <c r="B127" s="368">
        <v>213</v>
      </c>
      <c r="C127" s="368" t="s">
        <v>736</v>
      </c>
      <c r="D127" s="369">
        <v>4502864897</v>
      </c>
      <c r="F127" s="370">
        <v>650829.04999999993</v>
      </c>
    </row>
    <row r="128" spans="1:6" ht="16.5" customHeight="1">
      <c r="B128" s="368">
        <v>21303</v>
      </c>
      <c r="C128" s="368" t="s">
        <v>117</v>
      </c>
      <c r="D128" s="369">
        <v>4502864897</v>
      </c>
      <c r="F128" s="370">
        <v>650829.04999999993</v>
      </c>
    </row>
    <row r="129" spans="1:6" ht="16.5" customHeight="1">
      <c r="B129" s="368">
        <v>213031</v>
      </c>
      <c r="C129" s="368" t="s">
        <v>750</v>
      </c>
      <c r="D129" s="369">
        <v>4502864897</v>
      </c>
      <c r="F129" s="370">
        <v>650829.04999999993</v>
      </c>
    </row>
    <row r="130" spans="1:6" ht="16.5" customHeight="1">
      <c r="B130" s="368">
        <v>2130311</v>
      </c>
      <c r="C130" s="368" t="s">
        <v>751</v>
      </c>
      <c r="D130" s="369">
        <v>4502864897</v>
      </c>
      <c r="F130" s="370">
        <v>650829.04999999993</v>
      </c>
    </row>
    <row r="131" spans="1:6" ht="16.5" customHeight="1">
      <c r="B131" s="368">
        <v>21303111</v>
      </c>
      <c r="C131" s="368" t="s">
        <v>752</v>
      </c>
      <c r="D131" s="369">
        <v>38089219</v>
      </c>
      <c r="F131" s="370">
        <v>5505.29</v>
      </c>
    </row>
    <row r="132" spans="1:6" ht="16.5" customHeight="1">
      <c r="A132" s="49" t="s">
        <v>1380</v>
      </c>
      <c r="B132" s="368">
        <v>2130311101</v>
      </c>
      <c r="C132" s="368" t="s">
        <v>753</v>
      </c>
      <c r="D132" s="369">
        <v>38089219</v>
      </c>
      <c r="F132" s="370">
        <v>5505.29</v>
      </c>
    </row>
    <row r="133" spans="1:6" ht="16.5" customHeight="1">
      <c r="B133" s="368">
        <v>21303112</v>
      </c>
      <c r="C133" s="368" t="s">
        <v>755</v>
      </c>
      <c r="D133" s="369">
        <v>-16336651</v>
      </c>
      <c r="F133" s="370">
        <v>-2361.2399999999998</v>
      </c>
    </row>
    <row r="134" spans="1:6" ht="16.5" customHeight="1">
      <c r="A134" s="49" t="s">
        <v>1380</v>
      </c>
      <c r="B134" s="368">
        <v>2130311201</v>
      </c>
      <c r="C134" s="368" t="s">
        <v>756</v>
      </c>
      <c r="D134" s="369">
        <v>-16336651</v>
      </c>
      <c r="F134" s="370">
        <v>-2361.2399999999998</v>
      </c>
    </row>
    <row r="135" spans="1:6" ht="16.5" customHeight="1">
      <c r="B135" s="368">
        <v>21303113</v>
      </c>
      <c r="C135" s="368" t="s">
        <v>1330</v>
      </c>
      <c r="D135" s="369">
        <v>4481112329</v>
      </c>
      <c r="F135" s="370">
        <v>647685</v>
      </c>
    </row>
    <row r="136" spans="1:6" ht="16.5" customHeight="1">
      <c r="A136" s="49" t="s">
        <v>1391</v>
      </c>
      <c r="B136" s="368">
        <v>2130311301</v>
      </c>
      <c r="C136" s="368" t="s">
        <v>759</v>
      </c>
      <c r="D136" s="369">
        <v>4481112329</v>
      </c>
      <c r="F136" s="370">
        <v>647685</v>
      </c>
    </row>
    <row r="137" spans="1:6" ht="16.5" customHeight="1">
      <c r="B137" s="368">
        <v>214</v>
      </c>
      <c r="C137" s="368" t="s">
        <v>10</v>
      </c>
      <c r="D137" s="369">
        <v>867060967</v>
      </c>
      <c r="F137" s="370">
        <v>125322.10999999999</v>
      </c>
    </row>
    <row r="138" spans="1:6" ht="16.5" customHeight="1">
      <c r="B138" s="368">
        <v>21401</v>
      </c>
      <c r="C138" s="368" t="s">
        <v>379</v>
      </c>
      <c r="D138" s="369">
        <v>840737147</v>
      </c>
      <c r="F138" s="370">
        <v>121517.34999999999</v>
      </c>
    </row>
    <row r="139" spans="1:6" ht="16.5" customHeight="1">
      <c r="B139" s="368">
        <v>214011</v>
      </c>
      <c r="C139" s="368" t="s">
        <v>379</v>
      </c>
      <c r="D139" s="369">
        <v>840737147</v>
      </c>
      <c r="F139" s="370">
        <v>121517.34999999999</v>
      </c>
    </row>
    <row r="140" spans="1:6" ht="17.25" customHeight="1">
      <c r="B140" s="371">
        <v>2140111</v>
      </c>
      <c r="C140" s="368" t="s">
        <v>379</v>
      </c>
      <c r="D140" s="372">
        <v>840737147</v>
      </c>
      <c r="F140" s="370">
        <v>121517.34999999999</v>
      </c>
    </row>
    <row r="141" spans="1:6" ht="17.25" customHeight="1">
      <c r="B141" s="371">
        <v>21401111</v>
      </c>
      <c r="C141" s="368" t="s">
        <v>380</v>
      </c>
      <c r="D141" s="372">
        <v>840737147</v>
      </c>
      <c r="F141" s="370">
        <v>121517.34999999999</v>
      </c>
    </row>
    <row r="142" spans="1:6" ht="17.25" customHeight="1">
      <c r="A142" s="49" t="s">
        <v>123</v>
      </c>
      <c r="B142" s="371">
        <v>2140111103</v>
      </c>
      <c r="C142" s="368" t="s">
        <v>322</v>
      </c>
      <c r="D142" s="372">
        <v>69661051</v>
      </c>
      <c r="F142" s="370">
        <v>10068.580000000002</v>
      </c>
    </row>
    <row r="143" spans="1:6" ht="17.25" customHeight="1">
      <c r="A143" s="49" t="s">
        <v>125</v>
      </c>
      <c r="B143" s="371">
        <v>2140111105</v>
      </c>
      <c r="C143" s="368" t="s">
        <v>323</v>
      </c>
      <c r="D143" s="372">
        <v>188586527</v>
      </c>
      <c r="F143" s="370">
        <v>27257.670000000002</v>
      </c>
    </row>
    <row r="144" spans="1:6" ht="17.25" customHeight="1">
      <c r="A144" s="49" t="s">
        <v>1281</v>
      </c>
      <c r="B144" s="371">
        <v>2140111111</v>
      </c>
      <c r="C144" s="368" t="s">
        <v>1240</v>
      </c>
      <c r="D144" s="372">
        <v>498147094</v>
      </c>
      <c r="F144" s="370">
        <v>72000.52</v>
      </c>
    </row>
    <row r="145" spans="1:6" ht="17.25" customHeight="1">
      <c r="A145" s="49" t="s">
        <v>1280</v>
      </c>
      <c r="B145" s="371">
        <v>2140111112</v>
      </c>
      <c r="C145" s="368" t="s">
        <v>1241</v>
      </c>
      <c r="D145" s="372">
        <v>84342475</v>
      </c>
      <c r="F145" s="370">
        <v>12190.579999999998</v>
      </c>
    </row>
    <row r="146" spans="1:6" ht="17.25" customHeight="1">
      <c r="B146" s="371">
        <v>21402</v>
      </c>
      <c r="C146" s="368" t="s">
        <v>766</v>
      </c>
      <c r="D146" s="372">
        <v>26323820</v>
      </c>
      <c r="F146" s="370">
        <v>3804.7599999999948</v>
      </c>
    </row>
    <row r="147" spans="1:6" ht="17.25" customHeight="1">
      <c r="B147" s="371">
        <v>214021</v>
      </c>
      <c r="C147" s="368" t="s">
        <v>766</v>
      </c>
      <c r="D147" s="372">
        <v>26323820</v>
      </c>
      <c r="F147" s="370">
        <v>3804.7599999999948</v>
      </c>
    </row>
    <row r="148" spans="1:6" ht="17.25" customHeight="1">
      <c r="B148" s="371">
        <v>2140211</v>
      </c>
      <c r="C148" s="368" t="s">
        <v>766</v>
      </c>
      <c r="D148" s="372">
        <v>26323820</v>
      </c>
      <c r="F148" s="370">
        <v>3804.7599999999948</v>
      </c>
    </row>
    <row r="149" spans="1:6" ht="17.25" customHeight="1">
      <c r="B149" s="371">
        <v>21402111</v>
      </c>
      <c r="C149" s="368" t="s">
        <v>766</v>
      </c>
      <c r="D149" s="372">
        <v>26323820</v>
      </c>
      <c r="F149" s="370">
        <v>3804.7599999999948</v>
      </c>
    </row>
    <row r="150" spans="1:6" ht="17.25" customHeight="1">
      <c r="A150" s="49" t="s">
        <v>1077</v>
      </c>
      <c r="B150" s="371">
        <v>2140211101</v>
      </c>
      <c r="C150" s="368" t="s">
        <v>73</v>
      </c>
      <c r="D150" s="372">
        <v>16521045</v>
      </c>
      <c r="F150" s="370">
        <v>2387.8999999999996</v>
      </c>
    </row>
    <row r="151" spans="1:6" ht="17.25" customHeight="1">
      <c r="A151" s="49" t="s">
        <v>1184</v>
      </c>
      <c r="B151" s="371">
        <v>2140211104</v>
      </c>
      <c r="C151" s="368" t="s">
        <v>769</v>
      </c>
      <c r="D151" s="372">
        <v>9802775</v>
      </c>
      <c r="F151" s="370">
        <v>1416.8600000000006</v>
      </c>
    </row>
    <row r="152" spans="1:6" ht="17.25" customHeight="1">
      <c r="B152" s="371">
        <v>3</v>
      </c>
      <c r="C152" s="368" t="s">
        <v>21</v>
      </c>
      <c r="D152" s="372">
        <v>17546172957</v>
      </c>
      <c r="F152" s="370">
        <v>2548242.4300000002</v>
      </c>
    </row>
    <row r="153" spans="1:6" ht="17.25" customHeight="1">
      <c r="B153" s="371">
        <v>301</v>
      </c>
      <c r="C153" s="368" t="s">
        <v>129</v>
      </c>
      <c r="D153" s="372">
        <v>18200000000</v>
      </c>
      <c r="F153" s="370">
        <v>2605980.71</v>
      </c>
    </row>
    <row r="154" spans="1:6" ht="17.25" customHeight="1">
      <c r="B154" s="371">
        <v>3011</v>
      </c>
      <c r="C154" s="368" t="s">
        <v>382</v>
      </c>
      <c r="D154" s="372">
        <v>18200000000</v>
      </c>
      <c r="F154" s="370">
        <v>2605980.71</v>
      </c>
    </row>
    <row r="155" spans="1:6" ht="17.25" customHeight="1">
      <c r="B155" s="371">
        <v>30111</v>
      </c>
      <c r="C155" s="368" t="s">
        <v>382</v>
      </c>
      <c r="D155" s="372">
        <v>18200000000</v>
      </c>
      <c r="F155" s="370">
        <v>2605980.71</v>
      </c>
    </row>
    <row r="156" spans="1:6" ht="17.25" customHeight="1">
      <c r="B156" s="371">
        <v>301112</v>
      </c>
      <c r="C156" s="368" t="s">
        <v>130</v>
      </c>
      <c r="D156" s="372">
        <v>18200000000</v>
      </c>
      <c r="F156" s="370">
        <v>2605980.71</v>
      </c>
    </row>
    <row r="157" spans="1:6" ht="17.25" customHeight="1">
      <c r="B157" s="371">
        <v>3011121</v>
      </c>
      <c r="C157" s="368" t="s">
        <v>130</v>
      </c>
      <c r="D157" s="372">
        <v>18200000000</v>
      </c>
      <c r="F157" s="370">
        <v>2605980.71</v>
      </c>
    </row>
    <row r="158" spans="1:6" ht="17.25" customHeight="1">
      <c r="B158" s="371">
        <v>30111211</v>
      </c>
      <c r="C158" s="368" t="s">
        <v>130</v>
      </c>
      <c r="D158" s="372">
        <v>18200000000</v>
      </c>
      <c r="F158" s="370">
        <v>2605980.71</v>
      </c>
    </row>
    <row r="159" spans="1:6" ht="17.25" customHeight="1">
      <c r="A159" s="49" t="s">
        <v>161</v>
      </c>
      <c r="B159" s="371">
        <v>3011121101</v>
      </c>
      <c r="C159" s="368" t="s">
        <v>326</v>
      </c>
      <c r="D159" s="372">
        <v>18200000000</v>
      </c>
      <c r="F159" s="370">
        <v>2605980.71</v>
      </c>
    </row>
    <row r="160" spans="1:6" ht="17.25" customHeight="1">
      <c r="B160" s="371">
        <v>302</v>
      </c>
      <c r="C160" s="368" t="s">
        <v>383</v>
      </c>
      <c r="D160" s="372">
        <v>637857678</v>
      </c>
      <c r="F160" s="370">
        <v>91749.82</v>
      </c>
    </row>
    <row r="161" spans="1:6" ht="17.25" customHeight="1">
      <c r="B161" s="371">
        <v>3021</v>
      </c>
      <c r="C161" s="368" t="s">
        <v>327</v>
      </c>
      <c r="D161" s="372">
        <v>637857678</v>
      </c>
      <c r="F161" s="370">
        <v>91749.82</v>
      </c>
    </row>
    <row r="162" spans="1:6" ht="17.25" customHeight="1">
      <c r="B162" s="371">
        <v>30211</v>
      </c>
      <c r="C162" s="368" t="s">
        <v>327</v>
      </c>
      <c r="D162" s="372">
        <v>637857678</v>
      </c>
      <c r="F162" s="370">
        <v>91749.82</v>
      </c>
    </row>
    <row r="163" spans="1:6" ht="17.25" customHeight="1">
      <c r="B163" s="371">
        <v>302111</v>
      </c>
      <c r="C163" s="368" t="s">
        <v>327</v>
      </c>
      <c r="D163" s="372">
        <v>637857678</v>
      </c>
      <c r="F163" s="370">
        <v>91749.82</v>
      </c>
    </row>
    <row r="164" spans="1:6" ht="17.25" customHeight="1">
      <c r="B164" s="371">
        <v>3021111</v>
      </c>
      <c r="C164" s="368" t="s">
        <v>327</v>
      </c>
      <c r="D164" s="372">
        <v>637857678</v>
      </c>
      <c r="F164" s="370">
        <v>91749.82</v>
      </c>
    </row>
    <row r="165" spans="1:6" ht="17.25" customHeight="1">
      <c r="B165" s="371">
        <v>30211111</v>
      </c>
      <c r="C165" s="368" t="s">
        <v>327</v>
      </c>
      <c r="D165" s="372">
        <v>637857678</v>
      </c>
      <c r="F165" s="370">
        <v>91749.82</v>
      </c>
    </row>
    <row r="166" spans="1:6" ht="17.25" customHeight="1">
      <c r="A166" s="49" t="s">
        <v>327</v>
      </c>
      <c r="B166" s="371">
        <v>3021111101</v>
      </c>
      <c r="C166" s="368" t="s">
        <v>327</v>
      </c>
      <c r="D166" s="372">
        <v>637857678</v>
      </c>
      <c r="F166" s="370">
        <v>91749.82</v>
      </c>
    </row>
    <row r="167" spans="1:6" ht="17.25" customHeight="1">
      <c r="B167" s="371">
        <v>304</v>
      </c>
      <c r="C167" s="368" t="s">
        <v>98</v>
      </c>
      <c r="D167" s="372">
        <v>-1291684721</v>
      </c>
      <c r="F167" s="370">
        <v>-149488.09999999998</v>
      </c>
    </row>
    <row r="168" spans="1:6" ht="17.25" customHeight="1">
      <c r="B168" s="371">
        <v>3041</v>
      </c>
      <c r="C168" s="368" t="s">
        <v>384</v>
      </c>
      <c r="D168" s="372">
        <v>-1291684721</v>
      </c>
      <c r="F168" s="370">
        <v>-149488.09999999998</v>
      </c>
    </row>
    <row r="169" spans="1:6" ht="17.25" customHeight="1">
      <c r="B169" s="371">
        <v>30411</v>
      </c>
      <c r="C169" s="368" t="s">
        <v>384</v>
      </c>
      <c r="D169" s="372">
        <v>-1291684721</v>
      </c>
      <c r="F169" s="370">
        <v>-149488.09999999998</v>
      </c>
    </row>
    <row r="170" spans="1:6" ht="17.25" customHeight="1">
      <c r="B170" s="371">
        <v>304111</v>
      </c>
      <c r="C170" s="368" t="s">
        <v>384</v>
      </c>
      <c r="D170" s="372">
        <v>-1291684721</v>
      </c>
      <c r="F170" s="370">
        <v>-149488.09999999998</v>
      </c>
    </row>
    <row r="171" spans="1:6" ht="17.25" customHeight="1">
      <c r="B171" s="371">
        <v>3041111</v>
      </c>
      <c r="C171" s="368" t="s">
        <v>384</v>
      </c>
      <c r="D171" s="372">
        <v>-1291684721</v>
      </c>
      <c r="F171" s="370">
        <v>-149488.09999999998</v>
      </c>
    </row>
    <row r="172" spans="1:6" ht="17.25" customHeight="1">
      <c r="B172" s="371">
        <v>30411111</v>
      </c>
      <c r="C172" s="368" t="s">
        <v>384</v>
      </c>
      <c r="D172" s="372">
        <v>-1291684721</v>
      </c>
      <c r="F172" s="370">
        <v>-149488.09999999998</v>
      </c>
    </row>
    <row r="173" spans="1:6" ht="17.25" customHeight="1">
      <c r="A173" s="49" t="s">
        <v>189</v>
      </c>
      <c r="B173" s="371">
        <v>3041111101</v>
      </c>
      <c r="C173" s="368" t="s">
        <v>131</v>
      </c>
      <c r="D173" s="372">
        <v>-800236665</v>
      </c>
      <c r="F173" s="370">
        <v>-80333.84</v>
      </c>
    </row>
    <row r="174" spans="1:6" ht="17.25" customHeight="1">
      <c r="A174" s="49" t="s">
        <v>46</v>
      </c>
      <c r="B174" s="371">
        <v>3041111102</v>
      </c>
      <c r="C174" s="368" t="s">
        <v>132</v>
      </c>
      <c r="D174" s="372">
        <v>-491448056</v>
      </c>
      <c r="F174" s="370">
        <v>-69154.25</v>
      </c>
    </row>
    <row r="175" spans="1:6" ht="17.25" customHeight="1">
      <c r="B175" s="371">
        <v>6</v>
      </c>
      <c r="C175" s="368" t="s">
        <v>897</v>
      </c>
      <c r="D175" s="372">
        <v>303803525918</v>
      </c>
      <c r="F175" s="370">
        <v>48782911.780000001</v>
      </c>
    </row>
    <row r="176" spans="1:6" ht="17.25" customHeight="1">
      <c r="B176" s="371">
        <v>61</v>
      </c>
      <c r="C176" s="368" t="s">
        <v>898</v>
      </c>
      <c r="D176" s="372">
        <v>303803525918</v>
      </c>
      <c r="F176" s="370">
        <v>48782911.780000001</v>
      </c>
    </row>
    <row r="177" spans="2:6" ht="17.25" customHeight="1">
      <c r="B177" s="371">
        <v>611</v>
      </c>
      <c r="C177" s="368" t="s">
        <v>899</v>
      </c>
      <c r="D177" s="372">
        <v>299264961534</v>
      </c>
      <c r="F177" s="370">
        <v>48125524.140000001</v>
      </c>
    </row>
    <row r="178" spans="2:6" ht="17.25" customHeight="1">
      <c r="B178" s="371">
        <v>61101</v>
      </c>
      <c r="C178" s="368" t="s">
        <v>899</v>
      </c>
      <c r="D178" s="372">
        <v>299264961534</v>
      </c>
      <c r="F178" s="370">
        <v>48125524.140000001</v>
      </c>
    </row>
    <row r="179" spans="2:6" ht="17.25" customHeight="1">
      <c r="B179" s="371">
        <v>611011</v>
      </c>
      <c r="C179" s="368" t="s">
        <v>899</v>
      </c>
      <c r="D179" s="372">
        <v>299264961534</v>
      </c>
      <c r="F179" s="370">
        <v>48125524.140000001</v>
      </c>
    </row>
    <row r="180" spans="2:6" ht="17.25" customHeight="1">
      <c r="B180" s="371">
        <v>6110110</v>
      </c>
      <c r="C180" s="368" t="s">
        <v>900</v>
      </c>
      <c r="D180" s="372">
        <v>270404619972</v>
      </c>
      <c r="F180" s="370">
        <v>43942786.540000007</v>
      </c>
    </row>
    <row r="181" spans="2:6" ht="17.25" customHeight="1">
      <c r="B181" s="371">
        <v>61101103</v>
      </c>
      <c r="C181" s="368" t="s">
        <v>538</v>
      </c>
      <c r="D181" s="372">
        <v>2762869632</v>
      </c>
      <c r="F181" s="370">
        <v>367208.28</v>
      </c>
    </row>
    <row r="182" spans="2:6" ht="17.25" customHeight="1">
      <c r="B182" s="371">
        <v>6110110301</v>
      </c>
      <c r="C182" s="368" t="s">
        <v>905</v>
      </c>
      <c r="D182" s="372">
        <v>2762869632</v>
      </c>
      <c r="F182" s="370">
        <v>367208.28</v>
      </c>
    </row>
    <row r="183" spans="2:6" ht="17.25" customHeight="1">
      <c r="B183" s="371">
        <v>61101104</v>
      </c>
      <c r="C183" s="368" t="s">
        <v>539</v>
      </c>
      <c r="D183" s="372">
        <v>441685990</v>
      </c>
      <c r="F183" s="370">
        <v>103438.54999999981</v>
      </c>
    </row>
    <row r="184" spans="2:6" ht="17.25" customHeight="1">
      <c r="B184" s="371">
        <v>6110110401</v>
      </c>
      <c r="C184" s="368" t="s">
        <v>907</v>
      </c>
      <c r="D184" s="372">
        <v>441685990</v>
      </c>
      <c r="F184" s="370">
        <v>103438.54999999981</v>
      </c>
    </row>
    <row r="185" spans="2:6" ht="17.25" customHeight="1">
      <c r="B185" s="371">
        <v>61101105</v>
      </c>
      <c r="C185" s="368" t="s">
        <v>296</v>
      </c>
      <c r="D185" s="372">
        <v>4364800392</v>
      </c>
      <c r="F185" s="370">
        <v>642379.87</v>
      </c>
    </row>
    <row r="186" spans="2:6" ht="17.25" customHeight="1">
      <c r="B186" s="371">
        <v>6110110501</v>
      </c>
      <c r="C186" s="368" t="s">
        <v>909</v>
      </c>
      <c r="D186" s="372">
        <v>3927000000</v>
      </c>
      <c r="F186" s="370">
        <v>577329.02</v>
      </c>
    </row>
    <row r="187" spans="2:6" ht="17.25" customHeight="1">
      <c r="B187" s="371">
        <v>6110110502</v>
      </c>
      <c r="C187" s="368" t="s">
        <v>910</v>
      </c>
      <c r="D187" s="372">
        <v>437800392</v>
      </c>
      <c r="F187" s="370">
        <v>65050.85</v>
      </c>
    </row>
    <row r="188" spans="2:6" ht="17.25" customHeight="1">
      <c r="B188" s="371">
        <v>61101106</v>
      </c>
      <c r="C188" s="368" t="s">
        <v>297</v>
      </c>
      <c r="D188" s="372">
        <v>5167853096</v>
      </c>
      <c r="F188" s="370">
        <v>770071.48</v>
      </c>
    </row>
    <row r="189" spans="2:6" ht="17.25" customHeight="1">
      <c r="B189" s="371">
        <v>6110110601</v>
      </c>
      <c r="C189" s="368" t="s">
        <v>911</v>
      </c>
      <c r="D189" s="372">
        <v>4673639300</v>
      </c>
      <c r="F189" s="370">
        <v>698000</v>
      </c>
    </row>
    <row r="190" spans="2:6" ht="17.25" customHeight="1">
      <c r="B190" s="371">
        <v>6110110602</v>
      </c>
      <c r="C190" s="368" t="s">
        <v>912</v>
      </c>
      <c r="D190" s="372">
        <v>494213796</v>
      </c>
      <c r="F190" s="370">
        <v>72071.48000000001</v>
      </c>
    </row>
    <row r="191" spans="2:6" ht="17.25" customHeight="1">
      <c r="B191" s="371">
        <v>61101107</v>
      </c>
      <c r="C191" s="368" t="s">
        <v>298</v>
      </c>
      <c r="D191" s="372">
        <v>42218104530</v>
      </c>
      <c r="F191" s="370">
        <v>7914018.0799999991</v>
      </c>
    </row>
    <row r="192" spans="2:6" ht="17.25" customHeight="1">
      <c r="B192" s="371">
        <v>6110110701</v>
      </c>
      <c r="C192" s="368" t="s">
        <v>913</v>
      </c>
      <c r="D192" s="372">
        <v>42218104530</v>
      </c>
      <c r="F192" s="370">
        <v>7914018.0799999991</v>
      </c>
    </row>
    <row r="193" spans="2:6" ht="17.25" customHeight="1">
      <c r="B193" s="371">
        <v>61101108</v>
      </c>
      <c r="C193" s="368" t="s">
        <v>299</v>
      </c>
      <c r="D193" s="372">
        <v>973949968</v>
      </c>
      <c r="F193" s="370">
        <v>141363.6</v>
      </c>
    </row>
    <row r="194" spans="2:6" ht="17.25" customHeight="1">
      <c r="B194" s="371">
        <v>6110110801</v>
      </c>
      <c r="C194" s="368" t="s">
        <v>915</v>
      </c>
      <c r="D194" s="372">
        <v>973949968</v>
      </c>
      <c r="F194" s="370">
        <v>141363.6</v>
      </c>
    </row>
    <row r="195" spans="2:6" ht="17.25" customHeight="1">
      <c r="B195" s="371">
        <v>61101113</v>
      </c>
      <c r="C195" s="368" t="s">
        <v>817</v>
      </c>
      <c r="D195" s="372">
        <v>224620821278</v>
      </c>
      <c r="F195" s="370">
        <v>35363327.129999995</v>
      </c>
    </row>
    <row r="196" spans="2:6" ht="17.25" customHeight="1">
      <c r="B196" s="371">
        <v>6110111301</v>
      </c>
      <c r="C196" s="368" t="s">
        <v>924</v>
      </c>
      <c r="D196" s="372">
        <v>224620821278</v>
      </c>
      <c r="F196" s="370">
        <v>35363327.129999995</v>
      </c>
    </row>
    <row r="197" spans="2:6" ht="17.25" customHeight="1">
      <c r="B197" s="371">
        <v>61101118</v>
      </c>
      <c r="C197" s="368" t="s">
        <v>330</v>
      </c>
      <c r="D197" s="372">
        <v>1952754250</v>
      </c>
      <c r="F197" s="370">
        <v>315000</v>
      </c>
    </row>
    <row r="198" spans="2:6" ht="17.25" customHeight="1">
      <c r="B198" s="371">
        <v>6110111801</v>
      </c>
      <c r="C198" s="368" t="s">
        <v>934</v>
      </c>
      <c r="D198" s="372">
        <v>1952754250</v>
      </c>
      <c r="F198" s="370">
        <v>315000</v>
      </c>
    </row>
    <row r="199" spans="2:6" ht="17.25" customHeight="1">
      <c r="B199" s="371">
        <v>61101131</v>
      </c>
      <c r="C199" s="368" t="s">
        <v>315</v>
      </c>
      <c r="D199" s="372">
        <v>6572479900</v>
      </c>
      <c r="F199" s="370">
        <v>939603.89</v>
      </c>
    </row>
    <row r="200" spans="2:6" ht="17.25" customHeight="1">
      <c r="B200" s="371">
        <v>6110113101</v>
      </c>
      <c r="C200" s="368" t="s">
        <v>960</v>
      </c>
      <c r="D200" s="372">
        <v>6572479900</v>
      </c>
      <c r="F200" s="370">
        <v>939603.89</v>
      </c>
    </row>
    <row r="201" spans="2:6" ht="17.25" customHeight="1">
      <c r="B201" s="371">
        <v>6110120</v>
      </c>
      <c r="C201" s="368" t="s">
        <v>1331</v>
      </c>
      <c r="D201" s="372">
        <v>28860341562</v>
      </c>
      <c r="F201" s="370">
        <v>4182737.6</v>
      </c>
    </row>
    <row r="202" spans="2:6" ht="17.25" customHeight="1">
      <c r="B202" s="371">
        <v>61101201</v>
      </c>
      <c r="C202" s="368" t="s">
        <v>1332</v>
      </c>
      <c r="D202" s="372">
        <v>28860341562</v>
      </c>
      <c r="F202" s="370">
        <v>4182737.6</v>
      </c>
    </row>
    <row r="203" spans="2:6" ht="17.25" customHeight="1">
      <c r="B203" s="371">
        <v>6110120101</v>
      </c>
      <c r="C203" s="368" t="s">
        <v>1333</v>
      </c>
      <c r="D203" s="372">
        <v>28860341562</v>
      </c>
      <c r="F203" s="370">
        <v>4182737.6</v>
      </c>
    </row>
    <row r="204" spans="2:6" ht="17.25" customHeight="1">
      <c r="B204" s="371">
        <v>614</v>
      </c>
      <c r="C204" s="368" t="s">
        <v>1334</v>
      </c>
      <c r="D204" s="372">
        <v>4538564384</v>
      </c>
      <c r="F204" s="370">
        <v>657387.64</v>
      </c>
    </row>
    <row r="205" spans="2:6" ht="17.25" customHeight="1">
      <c r="B205" s="371">
        <v>61401</v>
      </c>
      <c r="C205" s="368" t="s">
        <v>1334</v>
      </c>
      <c r="D205" s="372">
        <v>4538564384</v>
      </c>
      <c r="F205" s="370">
        <v>657387.64</v>
      </c>
    </row>
    <row r="206" spans="2:6" ht="17.25" customHeight="1">
      <c r="B206" s="371">
        <v>614011</v>
      </c>
      <c r="C206" s="368" t="s">
        <v>1334</v>
      </c>
      <c r="D206" s="372">
        <v>4538564384</v>
      </c>
      <c r="F206" s="370">
        <v>657387.64</v>
      </c>
    </row>
    <row r="207" spans="2:6" ht="17.25" customHeight="1">
      <c r="B207" s="371">
        <v>6140110</v>
      </c>
      <c r="C207" s="368" t="s">
        <v>1334</v>
      </c>
      <c r="D207" s="372">
        <v>4538564384</v>
      </c>
      <c r="F207" s="370">
        <v>657387.64</v>
      </c>
    </row>
    <row r="208" spans="2:6" ht="17.25" customHeight="1">
      <c r="B208" s="371">
        <v>61401101</v>
      </c>
      <c r="C208" s="368" t="s">
        <v>1334</v>
      </c>
      <c r="D208" s="372">
        <v>4538564384</v>
      </c>
      <c r="F208" s="370">
        <v>657387.64</v>
      </c>
    </row>
    <row r="209" spans="2:7" ht="17.25" customHeight="1">
      <c r="B209" s="371">
        <v>6140110101</v>
      </c>
      <c r="C209" s="368" t="s">
        <v>1334</v>
      </c>
      <c r="D209" s="372">
        <v>4538564384</v>
      </c>
      <c r="F209" s="370">
        <v>657387.64</v>
      </c>
    </row>
    <row r="210" spans="2:7" ht="17.25" customHeight="1">
      <c r="B210" s="371">
        <v>62</v>
      </c>
      <c r="C210" s="368" t="s">
        <v>964</v>
      </c>
      <c r="D210" s="372">
        <v>303803525918</v>
      </c>
      <c r="F210" s="370">
        <v>48782911.75999999</v>
      </c>
      <c r="G210" s="372"/>
    </row>
    <row r="211" spans="2:7" ht="17.25" customHeight="1">
      <c r="B211" s="371">
        <v>621</v>
      </c>
      <c r="C211" s="368" t="s">
        <v>899</v>
      </c>
      <c r="D211" s="372">
        <v>299264961534</v>
      </c>
      <c r="F211" s="370">
        <v>48125524.11999999</v>
      </c>
    </row>
    <row r="212" spans="2:7" ht="16.5" customHeight="1">
      <c r="B212" s="368">
        <v>62101</v>
      </c>
      <c r="C212" s="368" t="s">
        <v>899</v>
      </c>
      <c r="D212" s="369">
        <v>299264961534</v>
      </c>
      <c r="F212" s="370">
        <v>48125524.11999999</v>
      </c>
    </row>
    <row r="213" spans="2:7" ht="16.5" customHeight="1">
      <c r="B213" s="368">
        <v>621011</v>
      </c>
      <c r="C213" s="368" t="s">
        <v>899</v>
      </c>
      <c r="D213" s="369">
        <v>299264961534</v>
      </c>
      <c r="F213" s="370">
        <v>48125524.11999999</v>
      </c>
    </row>
    <row r="214" spans="2:7" ht="16.5" customHeight="1">
      <c r="B214" s="368">
        <v>6210110</v>
      </c>
      <c r="C214" s="368" t="s">
        <v>900</v>
      </c>
      <c r="D214" s="369">
        <v>270404619972</v>
      </c>
      <c r="F214" s="370">
        <v>43942786.519999996</v>
      </c>
    </row>
    <row r="215" spans="2:7" ht="16.5" customHeight="1">
      <c r="B215" s="368">
        <v>62101103</v>
      </c>
      <c r="C215" s="368" t="s">
        <v>538</v>
      </c>
      <c r="D215" s="369">
        <v>2762869632</v>
      </c>
      <c r="F215" s="370">
        <v>367208.28</v>
      </c>
    </row>
    <row r="216" spans="2:7" ht="16.5" customHeight="1">
      <c r="B216" s="368">
        <v>6210110301</v>
      </c>
      <c r="C216" s="368" t="s">
        <v>905</v>
      </c>
      <c r="D216" s="369">
        <v>2762869632</v>
      </c>
      <c r="F216" s="370">
        <v>367208.28</v>
      </c>
    </row>
    <row r="217" spans="2:7" ht="16.5" customHeight="1">
      <c r="B217" s="368">
        <v>62101104</v>
      </c>
      <c r="C217" s="368" t="s">
        <v>539</v>
      </c>
      <c r="D217" s="369">
        <v>441685990</v>
      </c>
      <c r="F217" s="370">
        <v>103438.54999999981</v>
      </c>
    </row>
    <row r="218" spans="2:7" ht="16.5" customHeight="1">
      <c r="B218" s="368">
        <v>6210110401</v>
      </c>
      <c r="C218" s="368" t="s">
        <v>907</v>
      </c>
      <c r="D218" s="369">
        <v>441685990</v>
      </c>
      <c r="F218" s="370">
        <v>103438.54999999981</v>
      </c>
    </row>
    <row r="219" spans="2:7" ht="16.5" customHeight="1">
      <c r="B219" s="368">
        <v>62101105</v>
      </c>
      <c r="C219" s="368" t="s">
        <v>296</v>
      </c>
      <c r="D219" s="369">
        <v>4364800392</v>
      </c>
      <c r="F219" s="370">
        <v>642379.87</v>
      </c>
    </row>
    <row r="220" spans="2:7" ht="16.5" customHeight="1">
      <c r="B220" s="368">
        <v>6210110501</v>
      </c>
      <c r="C220" s="368" t="s">
        <v>909</v>
      </c>
      <c r="D220" s="369">
        <v>3927000000</v>
      </c>
      <c r="F220" s="370">
        <v>577329.02</v>
      </c>
    </row>
    <row r="221" spans="2:7" ht="16.5" customHeight="1">
      <c r="B221" s="368">
        <v>6210110502</v>
      </c>
      <c r="C221" s="368" t="s">
        <v>910</v>
      </c>
      <c r="D221" s="369">
        <v>437800392</v>
      </c>
      <c r="F221" s="370">
        <v>65050.85</v>
      </c>
    </row>
    <row r="222" spans="2:7" ht="16.5" customHeight="1">
      <c r="B222" s="368">
        <v>62101106</v>
      </c>
      <c r="C222" s="368" t="s">
        <v>297</v>
      </c>
      <c r="D222" s="369">
        <v>5167853096</v>
      </c>
      <c r="F222" s="370">
        <v>770071.46</v>
      </c>
    </row>
    <row r="223" spans="2:7" ht="16.5" customHeight="1">
      <c r="B223" s="368">
        <v>6210110601</v>
      </c>
      <c r="C223" s="368" t="s">
        <v>911</v>
      </c>
      <c r="D223" s="369">
        <v>4673639300</v>
      </c>
      <c r="F223" s="370">
        <v>698000</v>
      </c>
    </row>
    <row r="224" spans="2:7" ht="16.5" customHeight="1">
      <c r="B224" s="368">
        <v>6210110602</v>
      </c>
      <c r="C224" s="368" t="s">
        <v>912</v>
      </c>
      <c r="D224" s="369">
        <v>494213796</v>
      </c>
      <c r="F224" s="370">
        <v>72071.459999999992</v>
      </c>
    </row>
    <row r="225" spans="2:6" ht="16.5" customHeight="1">
      <c r="B225" s="368">
        <v>62101107</v>
      </c>
      <c r="C225" s="368" t="s">
        <v>298</v>
      </c>
      <c r="D225" s="369">
        <v>42218104530</v>
      </c>
      <c r="F225" s="370">
        <v>7914018.0799999991</v>
      </c>
    </row>
    <row r="226" spans="2:6" ht="16.5" customHeight="1">
      <c r="B226" s="368">
        <v>6210110701</v>
      </c>
      <c r="C226" s="368" t="s">
        <v>913</v>
      </c>
      <c r="D226" s="369">
        <v>42218104530</v>
      </c>
      <c r="F226" s="370">
        <v>7914018.0799999991</v>
      </c>
    </row>
    <row r="227" spans="2:6" ht="16.5" customHeight="1">
      <c r="B227" s="368">
        <v>62101108</v>
      </c>
      <c r="C227" s="368" t="s">
        <v>299</v>
      </c>
      <c r="D227" s="369">
        <v>973949968</v>
      </c>
      <c r="F227" s="370">
        <v>141363.6</v>
      </c>
    </row>
    <row r="228" spans="2:6" ht="16.5" customHeight="1">
      <c r="B228" s="368">
        <v>6210110801</v>
      </c>
      <c r="C228" s="368" t="s">
        <v>915</v>
      </c>
      <c r="D228" s="369">
        <v>973949968</v>
      </c>
      <c r="F228" s="370">
        <v>141363.6</v>
      </c>
    </row>
    <row r="229" spans="2:6" ht="16.5" customHeight="1">
      <c r="B229" s="368">
        <v>62101113</v>
      </c>
      <c r="C229" s="368" t="s">
        <v>817</v>
      </c>
      <c r="D229" s="369">
        <v>224620821278</v>
      </c>
      <c r="F229" s="370">
        <v>35363327.129999995</v>
      </c>
    </row>
    <row r="230" spans="2:6" ht="16.5" customHeight="1">
      <c r="B230" s="368">
        <v>6210111301</v>
      </c>
      <c r="C230" s="368" t="s">
        <v>924</v>
      </c>
      <c r="D230" s="369">
        <v>224620821278</v>
      </c>
      <c r="F230" s="370">
        <v>35363327.129999995</v>
      </c>
    </row>
    <row r="231" spans="2:6" ht="16.5" customHeight="1">
      <c r="B231" s="368">
        <v>62101118</v>
      </c>
      <c r="C231" s="368" t="s">
        <v>330</v>
      </c>
      <c r="D231" s="369">
        <v>1952754250</v>
      </c>
      <c r="F231" s="370">
        <v>315000</v>
      </c>
    </row>
    <row r="232" spans="2:6" ht="16.5" customHeight="1">
      <c r="B232" s="368">
        <v>6210111801</v>
      </c>
      <c r="C232" s="368" t="s">
        <v>934</v>
      </c>
      <c r="D232" s="369">
        <v>1952754250</v>
      </c>
      <c r="F232" s="370">
        <v>315000</v>
      </c>
    </row>
    <row r="233" spans="2:6" ht="16.5" customHeight="1">
      <c r="B233" s="368">
        <v>62101131</v>
      </c>
      <c r="C233" s="368" t="s">
        <v>315</v>
      </c>
      <c r="D233" s="369">
        <v>6572479900</v>
      </c>
      <c r="F233" s="370">
        <v>939603.89</v>
      </c>
    </row>
    <row r="234" spans="2:6" ht="16.5" customHeight="1">
      <c r="B234" s="368">
        <v>6210113101</v>
      </c>
      <c r="C234" s="368" t="s">
        <v>960</v>
      </c>
      <c r="D234" s="369">
        <v>6572479900</v>
      </c>
      <c r="F234" s="370">
        <v>939603.89</v>
      </c>
    </row>
    <row r="235" spans="2:6" ht="16.5" customHeight="1">
      <c r="B235" s="368">
        <v>6210120</v>
      </c>
      <c r="C235" s="368" t="s">
        <v>1335</v>
      </c>
      <c r="D235" s="369">
        <v>28860341562</v>
      </c>
      <c r="F235" s="370">
        <v>4182737.6</v>
      </c>
    </row>
    <row r="236" spans="2:6" ht="16.5" customHeight="1">
      <c r="B236" s="368">
        <v>62101201</v>
      </c>
      <c r="C236" s="368" t="s">
        <v>1332</v>
      </c>
      <c r="D236" s="369">
        <v>28860341562</v>
      </c>
      <c r="F236" s="370">
        <v>4182737.6</v>
      </c>
    </row>
    <row r="237" spans="2:6" ht="16.5" customHeight="1">
      <c r="B237" s="368">
        <v>6210120101</v>
      </c>
      <c r="C237" s="368" t="s">
        <v>1333</v>
      </c>
      <c r="D237" s="369">
        <v>28860341562</v>
      </c>
      <c r="F237" s="370">
        <v>4182737.6</v>
      </c>
    </row>
    <row r="238" spans="2:6" ht="16.5" customHeight="1">
      <c r="B238" s="368">
        <v>624</v>
      </c>
      <c r="C238" s="368" t="s">
        <v>1336</v>
      </c>
      <c r="D238" s="369">
        <v>4538564384</v>
      </c>
      <c r="F238" s="370">
        <v>657387.64</v>
      </c>
    </row>
    <row r="239" spans="2:6" ht="16.5" customHeight="1">
      <c r="B239" s="368">
        <v>62401</v>
      </c>
      <c r="C239" s="368" t="s">
        <v>1336</v>
      </c>
      <c r="D239" s="369">
        <v>4538564384</v>
      </c>
      <c r="F239" s="370">
        <v>657387.64</v>
      </c>
    </row>
    <row r="240" spans="2:6" ht="16.5" customHeight="1">
      <c r="B240" s="368">
        <v>624011</v>
      </c>
      <c r="C240" s="368" t="s">
        <v>1336</v>
      </c>
      <c r="D240" s="369">
        <v>4538564384</v>
      </c>
      <c r="F240" s="370">
        <v>657387.64</v>
      </c>
    </row>
    <row r="241" spans="1:6" ht="16.5" customHeight="1">
      <c r="B241" s="368">
        <v>6240110</v>
      </c>
      <c r="C241" s="368" t="s">
        <v>1336</v>
      </c>
      <c r="D241" s="369">
        <v>4538564384</v>
      </c>
      <c r="F241" s="370">
        <v>657387.64</v>
      </c>
    </row>
    <row r="242" spans="1:6" ht="16.5" customHeight="1">
      <c r="B242" s="368">
        <v>62401101</v>
      </c>
      <c r="C242" s="368" t="s">
        <v>1336</v>
      </c>
      <c r="D242" s="369">
        <v>4538564384</v>
      </c>
      <c r="F242" s="370">
        <v>657387.64</v>
      </c>
    </row>
    <row r="243" spans="1:6" ht="16.5" customHeight="1">
      <c r="B243" s="368">
        <v>6240110101</v>
      </c>
      <c r="C243" s="368" t="s">
        <v>1336</v>
      </c>
      <c r="D243" s="369">
        <v>4538564384</v>
      </c>
      <c r="F243" s="370">
        <v>657387.64</v>
      </c>
    </row>
    <row r="244" spans="1:6" ht="16.5" customHeight="1">
      <c r="B244" s="368"/>
      <c r="C244" s="368"/>
      <c r="D244" s="369"/>
      <c r="F244" s="370"/>
    </row>
    <row r="245" spans="1:6" ht="16.5" customHeight="1">
      <c r="B245" s="368">
        <v>4</v>
      </c>
      <c r="C245" s="368" t="s">
        <v>133</v>
      </c>
      <c r="D245" s="369">
        <v>7293580168</v>
      </c>
      <c r="F245" s="370">
        <v>2349292.77</v>
      </c>
    </row>
    <row r="246" spans="1:6" ht="16.5" customHeight="1">
      <c r="B246" s="368">
        <v>41</v>
      </c>
      <c r="C246" s="368" t="s">
        <v>14</v>
      </c>
      <c r="D246" s="369">
        <v>6368731149</v>
      </c>
      <c r="F246" s="370">
        <v>942229.32</v>
      </c>
    </row>
    <row r="247" spans="1:6" ht="16.5" customHeight="1">
      <c r="B247" s="368">
        <v>411</v>
      </c>
      <c r="C247" s="368" t="s">
        <v>385</v>
      </c>
      <c r="D247" s="369">
        <v>3504837349</v>
      </c>
      <c r="F247" s="370">
        <v>524985.35000000102</v>
      </c>
    </row>
    <row r="248" spans="1:6" ht="16.5" customHeight="1">
      <c r="B248" s="368">
        <v>41101</v>
      </c>
      <c r="C248" s="368" t="s">
        <v>385</v>
      </c>
      <c r="D248" s="369">
        <v>3320192306</v>
      </c>
      <c r="F248" s="370">
        <v>498152.74000000203</v>
      </c>
    </row>
    <row r="249" spans="1:6" ht="16.5" customHeight="1">
      <c r="B249" s="368">
        <v>411011</v>
      </c>
      <c r="C249" s="368" t="s">
        <v>82</v>
      </c>
      <c r="D249" s="369">
        <v>1679237760</v>
      </c>
      <c r="F249" s="370">
        <v>250789.79999999699</v>
      </c>
    </row>
    <row r="250" spans="1:6" ht="16.5" customHeight="1">
      <c r="B250" s="368">
        <v>4110112</v>
      </c>
      <c r="C250" s="368" t="s">
        <v>803</v>
      </c>
      <c r="D250" s="369">
        <v>1679237760</v>
      </c>
      <c r="F250" s="370">
        <v>250789.8</v>
      </c>
    </row>
    <row r="251" spans="1:6" ht="16.5" customHeight="1">
      <c r="B251" s="368">
        <v>41101121</v>
      </c>
      <c r="C251" s="368" t="s">
        <v>804</v>
      </c>
      <c r="D251" s="369">
        <v>1645348861</v>
      </c>
      <c r="F251" s="370">
        <v>245770.04</v>
      </c>
    </row>
    <row r="252" spans="1:6" ht="16.5" customHeight="1">
      <c r="A252" s="49" t="s">
        <v>82</v>
      </c>
      <c r="B252" s="374">
        <v>4110112101</v>
      </c>
      <c r="C252" s="374" t="s">
        <v>1050</v>
      </c>
      <c r="D252" s="375">
        <v>284041216</v>
      </c>
      <c r="E252" s="373"/>
      <c r="F252" s="376">
        <v>42042.82</v>
      </c>
    </row>
    <row r="253" spans="1:6" ht="16.5" customHeight="1">
      <c r="A253" s="49" t="s">
        <v>82</v>
      </c>
      <c r="B253" s="374">
        <v>4110112102</v>
      </c>
      <c r="C253" s="374" t="s">
        <v>1051</v>
      </c>
      <c r="D253" s="375">
        <v>1360536711</v>
      </c>
      <c r="E253" s="373"/>
      <c r="F253" s="376">
        <v>203613.56</v>
      </c>
    </row>
    <row r="254" spans="1:6" ht="16.5" customHeight="1">
      <c r="A254" s="49" t="s">
        <v>82</v>
      </c>
      <c r="B254" s="374">
        <v>4110112103</v>
      </c>
      <c r="C254" s="374" t="s">
        <v>1242</v>
      </c>
      <c r="D254" s="375">
        <v>311445</v>
      </c>
      <c r="E254" s="373"/>
      <c r="F254" s="376">
        <v>45.91</v>
      </c>
    </row>
    <row r="255" spans="1:6" ht="16.5" customHeight="1">
      <c r="A255" s="49" t="s">
        <v>82</v>
      </c>
      <c r="B255" s="374">
        <v>4110112104</v>
      </c>
      <c r="C255" s="374" t="s">
        <v>1243</v>
      </c>
      <c r="D255" s="375">
        <v>459489</v>
      </c>
      <c r="E255" s="373"/>
      <c r="F255" s="376">
        <v>67.75</v>
      </c>
    </row>
    <row r="256" spans="1:6" ht="16.5" customHeight="1">
      <c r="B256" s="368">
        <v>41101122</v>
      </c>
      <c r="C256" s="368" t="s">
        <v>805</v>
      </c>
      <c r="D256" s="369">
        <v>33888899</v>
      </c>
      <c r="F256" s="370">
        <v>5019.76</v>
      </c>
    </row>
    <row r="257" spans="1:6" ht="16.5" customHeight="1">
      <c r="A257" s="49" t="s">
        <v>82</v>
      </c>
      <c r="B257" s="374">
        <v>4110112201</v>
      </c>
      <c r="C257" s="374" t="s">
        <v>1146</v>
      </c>
      <c r="D257" s="375">
        <v>26390732</v>
      </c>
      <c r="E257" s="373"/>
      <c r="F257" s="376">
        <v>3910.37</v>
      </c>
    </row>
    <row r="258" spans="1:6" ht="16.5" customHeight="1">
      <c r="A258" s="49" t="s">
        <v>82</v>
      </c>
      <c r="B258" s="374">
        <v>4110112202</v>
      </c>
      <c r="C258" s="374" t="s">
        <v>1244</v>
      </c>
      <c r="D258" s="375">
        <v>7498167</v>
      </c>
      <c r="E258" s="373"/>
      <c r="F258" s="376">
        <v>1109.3900000000001</v>
      </c>
    </row>
    <row r="259" spans="1:6" ht="16.5" customHeight="1">
      <c r="B259" s="368">
        <v>411013</v>
      </c>
      <c r="C259" s="368" t="s">
        <v>386</v>
      </c>
      <c r="D259" s="369">
        <v>1640954546</v>
      </c>
      <c r="F259" s="370">
        <v>247362.94</v>
      </c>
    </row>
    <row r="260" spans="1:6" ht="16.5" customHeight="1">
      <c r="B260" s="368">
        <v>4110131</v>
      </c>
      <c r="C260" s="368" t="s">
        <v>328</v>
      </c>
      <c r="D260" s="369">
        <v>1640954546</v>
      </c>
      <c r="F260" s="370">
        <v>247362.94</v>
      </c>
    </row>
    <row r="261" spans="1:6" ht="16.5" customHeight="1">
      <c r="B261" s="368">
        <v>41101311</v>
      </c>
      <c r="C261" s="368" t="s">
        <v>328</v>
      </c>
      <c r="D261" s="369">
        <v>1640954546</v>
      </c>
      <c r="F261" s="370">
        <v>247362.94</v>
      </c>
    </row>
    <row r="262" spans="1:6" ht="16.5" customHeight="1">
      <c r="A262" s="49" t="s">
        <v>84</v>
      </c>
      <c r="B262" s="374">
        <v>4110131102</v>
      </c>
      <c r="C262" s="374" t="s">
        <v>1053</v>
      </c>
      <c r="D262" s="375">
        <v>812500000</v>
      </c>
      <c r="E262" s="373"/>
      <c r="F262" s="376">
        <v>126000.25</v>
      </c>
    </row>
    <row r="263" spans="1:6" ht="16.5" customHeight="1">
      <c r="A263" s="489" t="s">
        <v>84</v>
      </c>
      <c r="B263" s="374">
        <v>4110131103</v>
      </c>
      <c r="C263" s="374" t="s">
        <v>1052</v>
      </c>
      <c r="D263" s="375">
        <v>828454546</v>
      </c>
      <c r="E263" s="373"/>
      <c r="F263" s="376">
        <v>121362.69</v>
      </c>
    </row>
    <row r="264" spans="1:6" ht="16.5" customHeight="1">
      <c r="B264" s="368">
        <v>411014</v>
      </c>
      <c r="C264" s="368" t="s">
        <v>1245</v>
      </c>
      <c r="D264" s="369">
        <v>184645043</v>
      </c>
      <c r="F264" s="370">
        <v>26832.61</v>
      </c>
    </row>
    <row r="265" spans="1:6" ht="16.5" customHeight="1">
      <c r="B265" s="368">
        <v>4110141</v>
      </c>
      <c r="C265" s="368" t="s">
        <v>1148</v>
      </c>
      <c r="D265" s="369">
        <v>36408576</v>
      </c>
      <c r="F265" s="370">
        <v>5345.66</v>
      </c>
    </row>
    <row r="266" spans="1:6" ht="16.5" customHeight="1">
      <c r="B266" s="368">
        <v>41101411</v>
      </c>
      <c r="C266" s="368" t="s">
        <v>1246</v>
      </c>
      <c r="D266" s="369">
        <v>13410737</v>
      </c>
      <c r="F266" s="370">
        <v>1987.93</v>
      </c>
    </row>
    <row r="267" spans="1:6" ht="16.5" customHeight="1">
      <c r="A267" s="49" t="s">
        <v>1185</v>
      </c>
      <c r="B267" s="374">
        <v>4110141101</v>
      </c>
      <c r="C267" s="374" t="s">
        <v>1247</v>
      </c>
      <c r="D267" s="375">
        <v>13410737</v>
      </c>
      <c r="E267" s="373"/>
      <c r="F267" s="376">
        <v>1987.93</v>
      </c>
    </row>
    <row r="268" spans="1:6" ht="16.5" customHeight="1">
      <c r="A268" s="49" t="s">
        <v>1185</v>
      </c>
      <c r="B268" s="374">
        <v>4110141104</v>
      </c>
      <c r="C268" s="374" t="s">
        <v>1243</v>
      </c>
      <c r="D268" s="375">
        <v>3451934</v>
      </c>
      <c r="E268" s="373"/>
      <c r="F268" s="376">
        <v>547.45000000000005</v>
      </c>
    </row>
    <row r="269" spans="1:6" ht="16.5" customHeight="1">
      <c r="B269" s="368">
        <v>41101412</v>
      </c>
      <c r="C269" s="368" t="s">
        <v>1149</v>
      </c>
      <c r="D269" s="369">
        <v>22997839</v>
      </c>
      <c r="F269" s="370">
        <v>3357.73</v>
      </c>
    </row>
    <row r="270" spans="1:6" ht="16.5" customHeight="1">
      <c r="A270" s="49" t="s">
        <v>1185</v>
      </c>
      <c r="B270" s="374">
        <v>4110141201</v>
      </c>
      <c r="C270" s="374" t="s">
        <v>1150</v>
      </c>
      <c r="D270" s="375">
        <v>22997839</v>
      </c>
      <c r="E270" s="373"/>
      <c r="F270" s="376">
        <v>3357.73</v>
      </c>
    </row>
    <row r="271" spans="1:6" ht="16.5" customHeight="1">
      <c r="B271" s="368">
        <v>4110142</v>
      </c>
      <c r="C271" s="368" t="s">
        <v>1337</v>
      </c>
      <c r="D271" s="369">
        <v>144784533</v>
      </c>
      <c r="F271" s="370">
        <v>20939.5</v>
      </c>
    </row>
    <row r="272" spans="1:6" ht="16.5" customHeight="1">
      <c r="B272" s="368">
        <v>41101421</v>
      </c>
      <c r="C272" s="368" t="s">
        <v>1338</v>
      </c>
      <c r="D272" s="369">
        <v>144784533</v>
      </c>
      <c r="F272" s="370">
        <v>20939.5</v>
      </c>
    </row>
    <row r="273" spans="1:6" ht="16.5" customHeight="1">
      <c r="A273" s="489" t="s">
        <v>1185</v>
      </c>
      <c r="B273" s="374">
        <v>4110142101</v>
      </c>
      <c r="C273" s="374" t="s">
        <v>1339</v>
      </c>
      <c r="D273" s="375">
        <v>144784533</v>
      </c>
      <c r="E273" s="373"/>
      <c r="F273" s="376">
        <v>20939.5</v>
      </c>
    </row>
    <row r="274" spans="1:6" ht="16.5" customHeight="1">
      <c r="B274" s="368">
        <v>412</v>
      </c>
      <c r="C274" s="368" t="s">
        <v>810</v>
      </c>
      <c r="D274" s="369">
        <v>10222874</v>
      </c>
      <c r="F274" s="370">
        <v>1484.73</v>
      </c>
    </row>
    <row r="275" spans="1:6" ht="16.5" customHeight="1">
      <c r="B275" s="368">
        <v>41201</v>
      </c>
      <c r="C275" s="368" t="s">
        <v>810</v>
      </c>
      <c r="D275" s="369">
        <v>10222874</v>
      </c>
      <c r="F275" s="370">
        <v>1484.73</v>
      </c>
    </row>
    <row r="276" spans="1:6" ht="16.5" customHeight="1">
      <c r="B276" s="368">
        <v>412011</v>
      </c>
      <c r="C276" s="368" t="s">
        <v>810</v>
      </c>
      <c r="D276" s="369">
        <v>10222874</v>
      </c>
      <c r="F276" s="370">
        <v>1484.73</v>
      </c>
    </row>
    <row r="277" spans="1:6" ht="16.5" customHeight="1">
      <c r="B277" s="368">
        <v>4120112</v>
      </c>
      <c r="C277" s="368" t="s">
        <v>112</v>
      </c>
      <c r="D277" s="369">
        <v>857801</v>
      </c>
      <c r="F277" s="370">
        <v>125.44</v>
      </c>
    </row>
    <row r="278" spans="1:6" ht="16.5" customHeight="1">
      <c r="B278" s="368">
        <v>41201121</v>
      </c>
      <c r="C278" s="368" t="s">
        <v>1248</v>
      </c>
      <c r="D278" s="369">
        <v>528060</v>
      </c>
      <c r="F278" s="370">
        <v>77.17</v>
      </c>
    </row>
    <row r="279" spans="1:6" ht="16.5" customHeight="1">
      <c r="A279" s="49" t="s">
        <v>112</v>
      </c>
      <c r="B279" s="374">
        <v>4120112101</v>
      </c>
      <c r="C279" s="374" t="s">
        <v>1249</v>
      </c>
      <c r="D279" s="375">
        <v>528060</v>
      </c>
      <c r="E279" s="373"/>
      <c r="F279" s="376">
        <v>77.17</v>
      </c>
    </row>
    <row r="280" spans="1:6" ht="16.5" customHeight="1">
      <c r="B280" s="368">
        <v>41201122</v>
      </c>
      <c r="C280" s="368" t="s">
        <v>1250</v>
      </c>
      <c r="D280" s="369">
        <v>329741</v>
      </c>
      <c r="F280" s="370">
        <v>48.27</v>
      </c>
    </row>
    <row r="281" spans="1:6" ht="16.5" customHeight="1">
      <c r="A281" s="49" t="s">
        <v>112</v>
      </c>
      <c r="B281" s="374">
        <v>4120112201</v>
      </c>
      <c r="C281" s="374" t="s">
        <v>1249</v>
      </c>
      <c r="D281" s="375">
        <v>329741</v>
      </c>
      <c r="E281" s="373"/>
      <c r="F281" s="376">
        <v>48.27</v>
      </c>
    </row>
    <row r="282" spans="1:6" ht="16.5" customHeight="1">
      <c r="B282" s="368">
        <v>4120113</v>
      </c>
      <c r="C282" s="368" t="s">
        <v>1340</v>
      </c>
      <c r="D282" s="369">
        <v>9365073</v>
      </c>
      <c r="F282" s="370">
        <v>1359.29</v>
      </c>
    </row>
    <row r="283" spans="1:6" ht="16.5" customHeight="1">
      <c r="B283" s="368">
        <v>41201131</v>
      </c>
      <c r="C283" s="368" t="s">
        <v>1341</v>
      </c>
      <c r="D283" s="369">
        <v>9365073</v>
      </c>
      <c r="F283" s="370">
        <v>1359.29</v>
      </c>
    </row>
    <row r="284" spans="1:6" ht="16.5" customHeight="1">
      <c r="A284" s="489" t="s">
        <v>1185</v>
      </c>
      <c r="B284" s="374">
        <v>4120113101</v>
      </c>
      <c r="C284" s="374" t="s">
        <v>1342</v>
      </c>
      <c r="D284" s="375">
        <v>9365073</v>
      </c>
      <c r="E284" s="373"/>
      <c r="F284" s="376">
        <v>1359.29</v>
      </c>
    </row>
    <row r="285" spans="1:6" ht="16.5" customHeight="1">
      <c r="B285" s="368">
        <v>413</v>
      </c>
      <c r="C285" s="368" t="s">
        <v>387</v>
      </c>
      <c r="D285" s="369">
        <v>2414461161</v>
      </c>
      <c r="F285" s="370">
        <v>359806.94999999995</v>
      </c>
    </row>
    <row r="286" spans="1:6" ht="16.5" customHeight="1">
      <c r="B286" s="368">
        <v>41301</v>
      </c>
      <c r="C286" s="368" t="s">
        <v>388</v>
      </c>
      <c r="D286" s="369">
        <v>2414461161</v>
      </c>
      <c r="F286" s="370">
        <v>359806.94999999995</v>
      </c>
    </row>
    <row r="287" spans="1:6" ht="16.5" customHeight="1">
      <c r="B287" s="368">
        <v>413011</v>
      </c>
      <c r="C287" s="368" t="s">
        <v>388</v>
      </c>
      <c r="D287" s="369">
        <v>2414461161</v>
      </c>
      <c r="F287" s="370">
        <v>359806.94999999995</v>
      </c>
    </row>
    <row r="288" spans="1:6" ht="16.5" customHeight="1">
      <c r="B288" s="368">
        <v>4130111</v>
      </c>
      <c r="C288" s="368" t="s">
        <v>388</v>
      </c>
      <c r="D288" s="369">
        <v>434425138</v>
      </c>
      <c r="F288" s="370">
        <v>64497.25</v>
      </c>
    </row>
    <row r="289" spans="1:6" ht="16.5" customHeight="1">
      <c r="B289" s="368">
        <v>41301111</v>
      </c>
      <c r="C289" s="368" t="s">
        <v>388</v>
      </c>
      <c r="D289" s="369">
        <v>434425138</v>
      </c>
      <c r="F289" s="370">
        <v>64497.25</v>
      </c>
    </row>
    <row r="290" spans="1:6" ht="16.5" customHeight="1">
      <c r="A290" s="49" t="s">
        <v>388</v>
      </c>
      <c r="B290" s="374">
        <v>4130111103</v>
      </c>
      <c r="C290" s="374" t="s">
        <v>538</v>
      </c>
      <c r="D290" s="375">
        <v>37480246</v>
      </c>
      <c r="E290" s="373"/>
      <c r="F290" s="376">
        <v>5647.94</v>
      </c>
    </row>
    <row r="291" spans="1:6" ht="16.5" customHeight="1">
      <c r="A291" s="49" t="s">
        <v>388</v>
      </c>
      <c r="B291" s="374">
        <v>4130111104</v>
      </c>
      <c r="C291" s="374" t="s">
        <v>539</v>
      </c>
      <c r="D291" s="375">
        <v>5773102</v>
      </c>
      <c r="E291" s="373"/>
      <c r="F291" s="376">
        <v>852.5300000000002</v>
      </c>
    </row>
    <row r="292" spans="1:6" ht="16.5" customHeight="1">
      <c r="A292" s="49" t="s">
        <v>388</v>
      </c>
      <c r="B292" s="374">
        <v>4130111105</v>
      </c>
      <c r="C292" s="374" t="s">
        <v>296</v>
      </c>
      <c r="D292" s="375">
        <v>63063201</v>
      </c>
      <c r="E292" s="373"/>
      <c r="F292" s="376">
        <v>9454.09</v>
      </c>
    </row>
    <row r="293" spans="1:6" ht="16.5" customHeight="1">
      <c r="A293" s="49" t="s">
        <v>388</v>
      </c>
      <c r="B293" s="374">
        <v>4130111106</v>
      </c>
      <c r="C293" s="374" t="s">
        <v>297</v>
      </c>
      <c r="D293" s="375">
        <v>32439531</v>
      </c>
      <c r="E293" s="373"/>
      <c r="F293" s="376">
        <v>4823.8</v>
      </c>
    </row>
    <row r="294" spans="1:6" ht="16.5" customHeight="1">
      <c r="A294" s="49" t="s">
        <v>388</v>
      </c>
      <c r="B294" s="374">
        <v>4130111107</v>
      </c>
      <c r="C294" s="374" t="s">
        <v>298</v>
      </c>
      <c r="D294" s="375">
        <v>198847455</v>
      </c>
      <c r="E294" s="373"/>
      <c r="F294" s="376">
        <v>29595.599999999999</v>
      </c>
    </row>
    <row r="295" spans="1:6" ht="16.5" customHeight="1">
      <c r="A295" s="489" t="s">
        <v>388</v>
      </c>
      <c r="B295" s="374">
        <v>4130111113</v>
      </c>
      <c r="C295" s="374" t="s">
        <v>817</v>
      </c>
      <c r="D295" s="375">
        <v>70437337</v>
      </c>
      <c r="E295" s="373"/>
      <c r="F295" s="376">
        <v>10221.19</v>
      </c>
    </row>
    <row r="296" spans="1:6" ht="16.5" customHeight="1">
      <c r="A296" s="49" t="s">
        <v>388</v>
      </c>
      <c r="B296" s="374">
        <v>4130111117</v>
      </c>
      <c r="C296" s="374" t="s">
        <v>329</v>
      </c>
      <c r="D296" s="375">
        <v>14785205</v>
      </c>
      <c r="E296" s="373"/>
      <c r="F296" s="376">
        <v>2183.2399999999998</v>
      </c>
    </row>
    <row r="297" spans="1:6" ht="16.5" customHeight="1">
      <c r="A297" s="49" t="s">
        <v>388</v>
      </c>
      <c r="B297" s="374">
        <v>4130111118</v>
      </c>
      <c r="C297" s="374" t="s">
        <v>330</v>
      </c>
      <c r="D297" s="375">
        <v>3737545</v>
      </c>
      <c r="E297" s="373"/>
      <c r="F297" s="376">
        <v>575.34</v>
      </c>
    </row>
    <row r="298" spans="1:6" ht="16.5" customHeight="1">
      <c r="A298" s="49" t="s">
        <v>388</v>
      </c>
      <c r="B298" s="374">
        <v>4130111129</v>
      </c>
      <c r="C298" s="374" t="s">
        <v>315</v>
      </c>
      <c r="D298" s="375">
        <v>7861516</v>
      </c>
      <c r="E298" s="373"/>
      <c r="F298" s="376">
        <v>1143.52</v>
      </c>
    </row>
    <row r="299" spans="1:6" ht="16.5" customHeight="1">
      <c r="B299" s="368">
        <v>4130112</v>
      </c>
      <c r="C299" s="368" t="s">
        <v>389</v>
      </c>
      <c r="D299" s="369">
        <v>1980036023</v>
      </c>
      <c r="F299" s="370">
        <v>295309.7</v>
      </c>
    </row>
    <row r="300" spans="1:6" ht="16.5" customHeight="1">
      <c r="B300" s="368">
        <v>41301121</v>
      </c>
      <c r="C300" s="368" t="s">
        <v>1151</v>
      </c>
      <c r="D300" s="369">
        <v>26586</v>
      </c>
      <c r="F300" s="370">
        <v>3.6100000000000101</v>
      </c>
    </row>
    <row r="301" spans="1:6" ht="16.5" customHeight="1">
      <c r="A301" s="49" t="s">
        <v>1229</v>
      </c>
      <c r="B301" s="374">
        <v>4130112105</v>
      </c>
      <c r="C301" s="374" t="s">
        <v>296</v>
      </c>
      <c r="D301" s="375">
        <v>26586</v>
      </c>
      <c r="E301" s="373"/>
      <c r="F301" s="376">
        <v>3.81</v>
      </c>
    </row>
    <row r="302" spans="1:6" ht="16.5" customHeight="1">
      <c r="B302" s="368">
        <v>41301123</v>
      </c>
      <c r="C302" s="368" t="s">
        <v>1152</v>
      </c>
      <c r="D302" s="369">
        <v>1980009437</v>
      </c>
      <c r="F302" s="370">
        <v>295306.09000000003</v>
      </c>
    </row>
    <row r="303" spans="1:6" ht="16.5" customHeight="1">
      <c r="A303" s="489" t="s">
        <v>1282</v>
      </c>
      <c r="B303" s="374">
        <v>4130112301</v>
      </c>
      <c r="C303" s="374" t="s">
        <v>535</v>
      </c>
      <c r="D303" s="375">
        <v>115997931</v>
      </c>
      <c r="E303" s="373"/>
      <c r="F303" s="376">
        <v>16757.939999999999</v>
      </c>
    </row>
    <row r="304" spans="1:6" ht="16.5" customHeight="1">
      <c r="A304" s="49" t="s">
        <v>1282</v>
      </c>
      <c r="B304" s="374">
        <v>4130112303</v>
      </c>
      <c r="C304" s="374" t="s">
        <v>538</v>
      </c>
      <c r="D304" s="375">
        <v>6438361</v>
      </c>
      <c r="E304" s="373"/>
      <c r="F304" s="376">
        <v>949.31</v>
      </c>
    </row>
    <row r="305" spans="1:8" ht="16.5" customHeight="1">
      <c r="A305" s="49" t="s">
        <v>1282</v>
      </c>
      <c r="B305" s="374">
        <v>4130112304</v>
      </c>
      <c r="C305" s="374" t="s">
        <v>539</v>
      </c>
      <c r="D305" s="375">
        <v>50751950</v>
      </c>
      <c r="E305" s="373"/>
      <c r="F305" s="376">
        <v>7469.5</v>
      </c>
    </row>
    <row r="306" spans="1:8" ht="16.5" customHeight="1">
      <c r="A306" s="49" t="s">
        <v>1282</v>
      </c>
      <c r="B306" s="374">
        <v>4130112305</v>
      </c>
      <c r="C306" s="374" t="s">
        <v>296</v>
      </c>
      <c r="D306" s="375">
        <v>413799964</v>
      </c>
      <c r="E306" s="373"/>
      <c r="F306" s="376">
        <v>61479.24</v>
      </c>
      <c r="G306" s="372"/>
    </row>
    <row r="307" spans="1:8" ht="16.5" customHeight="1">
      <c r="A307" s="49" t="s">
        <v>1282</v>
      </c>
      <c r="B307" s="374">
        <v>4130112306</v>
      </c>
      <c r="C307" s="374" t="s">
        <v>297</v>
      </c>
      <c r="D307" s="375">
        <v>135089105</v>
      </c>
      <c r="E307" s="373"/>
      <c r="F307" s="376">
        <v>20063.86</v>
      </c>
    </row>
    <row r="308" spans="1:8" ht="16.5" customHeight="1">
      <c r="A308" s="49" t="s">
        <v>1282</v>
      </c>
      <c r="B308" s="374">
        <v>4130112307</v>
      </c>
      <c r="C308" s="374" t="s">
        <v>298</v>
      </c>
      <c r="D308" s="375">
        <v>697667542</v>
      </c>
      <c r="E308" s="373"/>
      <c r="F308" s="376">
        <v>105236.48</v>
      </c>
    </row>
    <row r="309" spans="1:8" ht="16.5" customHeight="1">
      <c r="A309" s="489" t="s">
        <v>1282</v>
      </c>
      <c r="B309" s="374">
        <v>4130112315</v>
      </c>
      <c r="C309" s="374" t="s">
        <v>819</v>
      </c>
      <c r="D309" s="375">
        <v>8080</v>
      </c>
      <c r="E309" s="373"/>
      <c r="F309" s="376">
        <v>1.1599999999999999</v>
      </c>
    </row>
    <row r="310" spans="1:8" ht="16.5" customHeight="1">
      <c r="A310" s="49" t="s">
        <v>1282</v>
      </c>
      <c r="B310" s="374">
        <v>4130112317</v>
      </c>
      <c r="C310" s="374" t="s">
        <v>329</v>
      </c>
      <c r="D310" s="375">
        <v>315044566</v>
      </c>
      <c r="E310" s="373"/>
      <c r="F310" s="376">
        <v>46707.22</v>
      </c>
    </row>
    <row r="311" spans="1:8" ht="16.5" customHeight="1">
      <c r="A311" s="49" t="s">
        <v>1282</v>
      </c>
      <c r="B311" s="374">
        <v>4130112318</v>
      </c>
      <c r="C311" s="374" t="s">
        <v>330</v>
      </c>
      <c r="D311" s="375">
        <v>4479020</v>
      </c>
      <c r="E311" s="373"/>
      <c r="F311" s="376">
        <v>652.66999999999996</v>
      </c>
    </row>
    <row r="312" spans="1:8" ht="16.5" customHeight="1">
      <c r="A312" s="489" t="s">
        <v>1282</v>
      </c>
      <c r="B312" s="374">
        <v>4130112319</v>
      </c>
      <c r="C312" s="374" t="s">
        <v>821</v>
      </c>
      <c r="D312" s="375">
        <v>23282</v>
      </c>
      <c r="E312" s="373"/>
      <c r="F312" s="376">
        <v>3.41</v>
      </c>
    </row>
    <row r="313" spans="1:8" ht="16.5" customHeight="1">
      <c r="A313" s="489" t="s">
        <v>1282</v>
      </c>
      <c r="B313" s="374">
        <v>4130112329</v>
      </c>
      <c r="C313" s="374" t="s">
        <v>315</v>
      </c>
      <c r="D313" s="375">
        <v>74547826</v>
      </c>
      <c r="E313" s="373"/>
      <c r="F313" s="376">
        <v>10768.38</v>
      </c>
    </row>
    <row r="314" spans="1:8" ht="16.5" customHeight="1">
      <c r="A314" s="49" t="s">
        <v>1282</v>
      </c>
      <c r="B314" s="374">
        <v>4130112333</v>
      </c>
      <c r="C314" s="374" t="s">
        <v>1251</v>
      </c>
      <c r="D314" s="375">
        <v>10870515</v>
      </c>
      <c r="E314" s="373"/>
      <c r="F314" s="376">
        <v>1636.7</v>
      </c>
    </row>
    <row r="315" spans="1:8" ht="16.5" customHeight="1">
      <c r="A315" s="49" t="s">
        <v>1282</v>
      </c>
      <c r="B315" s="374">
        <v>4130112335</v>
      </c>
      <c r="C315" s="374" t="s">
        <v>1252</v>
      </c>
      <c r="D315" s="375">
        <v>85442064</v>
      </c>
      <c r="E315" s="373"/>
      <c r="F315" s="376">
        <v>13120.54</v>
      </c>
    </row>
    <row r="316" spans="1:8" ht="16.5" customHeight="1">
      <c r="A316" s="49" t="s">
        <v>1282</v>
      </c>
      <c r="B316" s="374">
        <v>4130112337</v>
      </c>
      <c r="C316" s="374" t="s">
        <v>1253</v>
      </c>
      <c r="D316" s="375">
        <v>15849231</v>
      </c>
      <c r="E316" s="373"/>
      <c r="F316" s="376">
        <v>2457.86</v>
      </c>
    </row>
    <row r="317" spans="1:8" ht="16.5" customHeight="1">
      <c r="A317" s="49" t="s">
        <v>1282</v>
      </c>
      <c r="B317" s="374">
        <v>4130112341</v>
      </c>
      <c r="C317" s="374" t="s">
        <v>1254</v>
      </c>
      <c r="D317" s="375">
        <v>54000000</v>
      </c>
      <c r="E317" s="373"/>
      <c r="F317" s="376">
        <v>8001.82</v>
      </c>
    </row>
    <row r="318" spans="1:8" ht="16.5" customHeight="1">
      <c r="B318" s="368">
        <v>416</v>
      </c>
      <c r="C318" s="368" t="s">
        <v>837</v>
      </c>
      <c r="D318" s="369">
        <v>439209765</v>
      </c>
      <c r="F318" s="370">
        <v>55952.289999999994</v>
      </c>
      <c r="G318" s="485">
        <f>F247+F274+F285+F318</f>
        <v>942229.320000001</v>
      </c>
      <c r="H318" s="485">
        <f>+G318-SUM(Clasificación!I775:I944)</f>
        <v>-0.19999999925494194</v>
      </c>
    </row>
    <row r="319" spans="1:8" ht="16.5" customHeight="1">
      <c r="B319" s="368">
        <v>41601</v>
      </c>
      <c r="C319" s="368" t="s">
        <v>152</v>
      </c>
      <c r="D319" s="369">
        <v>439209765</v>
      </c>
      <c r="F319" s="370">
        <v>55952.289999999994</v>
      </c>
    </row>
    <row r="320" spans="1:8" ht="16.5" customHeight="1">
      <c r="B320" s="368">
        <v>416011</v>
      </c>
      <c r="C320" s="368" t="s">
        <v>152</v>
      </c>
      <c r="D320" s="369">
        <v>439209765</v>
      </c>
      <c r="F320" s="370">
        <v>55952.289999999994</v>
      </c>
    </row>
    <row r="321" spans="1:7" ht="16.5" customHeight="1">
      <c r="B321" s="368">
        <v>4160114</v>
      </c>
      <c r="C321" s="368" t="s">
        <v>1255</v>
      </c>
      <c r="D321" s="369">
        <v>18725000</v>
      </c>
      <c r="F321" s="370">
        <v>2779.81</v>
      </c>
    </row>
    <row r="322" spans="1:7" ht="16.5" customHeight="1">
      <c r="B322" s="368">
        <v>41601141</v>
      </c>
      <c r="C322" s="368" t="s">
        <v>1256</v>
      </c>
      <c r="D322" s="369">
        <v>18725000</v>
      </c>
      <c r="F322" s="370">
        <v>2779.81</v>
      </c>
    </row>
    <row r="323" spans="1:7" ht="16.5" customHeight="1">
      <c r="A323" s="545" t="s">
        <v>152</v>
      </c>
      <c r="B323" s="374">
        <v>4160114103</v>
      </c>
      <c r="C323" s="374" t="s">
        <v>1257</v>
      </c>
      <c r="D323" s="375">
        <v>18725000</v>
      </c>
      <c r="E323" s="373"/>
      <c r="F323" s="376">
        <v>2779.81</v>
      </c>
    </row>
    <row r="324" spans="1:7" ht="16.5" customHeight="1">
      <c r="B324" s="368">
        <v>4160115</v>
      </c>
      <c r="C324" s="368" t="s">
        <v>1343</v>
      </c>
      <c r="D324" s="369">
        <v>370325464</v>
      </c>
      <c r="F324" s="370">
        <v>53664.27</v>
      </c>
    </row>
    <row r="325" spans="1:7" ht="16.5" customHeight="1">
      <c r="B325" s="368">
        <v>41601151</v>
      </c>
      <c r="C325" s="368" t="s">
        <v>1055</v>
      </c>
      <c r="D325" s="369">
        <v>208673822</v>
      </c>
      <c r="F325" s="370">
        <v>30251.26</v>
      </c>
    </row>
    <row r="326" spans="1:7" ht="16.5" customHeight="1">
      <c r="A326" s="49" t="s">
        <v>152</v>
      </c>
      <c r="B326" s="374">
        <v>4160115101</v>
      </c>
      <c r="C326" s="374" t="s">
        <v>1056</v>
      </c>
      <c r="D326" s="375">
        <v>11217265</v>
      </c>
      <c r="E326" s="373"/>
      <c r="F326" s="376">
        <v>1659.56</v>
      </c>
    </row>
    <row r="327" spans="1:7" ht="16.5" customHeight="1">
      <c r="A327" s="49" t="s">
        <v>152</v>
      </c>
      <c r="B327" s="374">
        <v>4160115102</v>
      </c>
      <c r="C327" s="374" t="s">
        <v>1057</v>
      </c>
      <c r="D327" s="375">
        <v>88820116</v>
      </c>
      <c r="E327" s="373"/>
      <c r="F327" s="376">
        <v>12589.5</v>
      </c>
    </row>
    <row r="328" spans="1:7" ht="16.5" customHeight="1">
      <c r="A328" s="545" t="s">
        <v>152</v>
      </c>
      <c r="B328" s="374">
        <v>4160115103</v>
      </c>
      <c r="C328" s="374" t="s">
        <v>1058</v>
      </c>
      <c r="D328" s="375">
        <v>104337785</v>
      </c>
      <c r="E328" s="373"/>
      <c r="F328" s="376">
        <v>15363.68</v>
      </c>
    </row>
    <row r="329" spans="1:7" ht="16.5" customHeight="1">
      <c r="A329" s="545" t="s">
        <v>152</v>
      </c>
      <c r="B329" s="374">
        <v>4160115104</v>
      </c>
      <c r="C329" s="374" t="s">
        <v>1258</v>
      </c>
      <c r="D329" s="375">
        <v>4298656</v>
      </c>
      <c r="E329" s="373"/>
      <c r="F329" s="376">
        <v>638.52</v>
      </c>
    </row>
    <row r="330" spans="1:7" ht="16.5" customHeight="1">
      <c r="B330" s="368">
        <v>41601152</v>
      </c>
      <c r="C330" s="368" t="s">
        <v>1145</v>
      </c>
      <c r="D330" s="369">
        <v>1954884</v>
      </c>
      <c r="F330" s="370">
        <v>288.51</v>
      </c>
    </row>
    <row r="331" spans="1:7" ht="16.5" customHeight="1">
      <c r="A331" s="49" t="s">
        <v>152</v>
      </c>
      <c r="B331" s="374">
        <v>4160115201</v>
      </c>
      <c r="C331" s="374" t="s">
        <v>1153</v>
      </c>
      <c r="D331" s="375">
        <v>1055039</v>
      </c>
      <c r="E331" s="373"/>
      <c r="F331" s="376">
        <v>156.4</v>
      </c>
    </row>
    <row r="332" spans="1:7" ht="16.5" customHeight="1">
      <c r="A332" s="49" t="s">
        <v>152</v>
      </c>
      <c r="B332" s="374">
        <v>4160115202</v>
      </c>
      <c r="C332" s="374" t="s">
        <v>1259</v>
      </c>
      <c r="D332" s="375">
        <v>899845</v>
      </c>
      <c r="E332" s="373"/>
      <c r="F332" s="376">
        <v>132.11000000000001</v>
      </c>
    </row>
    <row r="333" spans="1:7" ht="16.5" customHeight="1">
      <c r="B333" s="368">
        <v>41601153</v>
      </c>
      <c r="C333" s="368" t="s">
        <v>1344</v>
      </c>
      <c r="D333" s="369">
        <v>159696758</v>
      </c>
      <c r="F333" s="370">
        <v>23124.5</v>
      </c>
    </row>
    <row r="334" spans="1:7" ht="16.5" customHeight="1">
      <c r="A334" s="489" t="s">
        <v>152</v>
      </c>
      <c r="B334" s="374">
        <v>4160115301</v>
      </c>
      <c r="C334" s="374" t="s">
        <v>1345</v>
      </c>
      <c r="D334" s="375">
        <v>159696758</v>
      </c>
      <c r="E334" s="373"/>
      <c r="F334" s="376">
        <v>23124.5</v>
      </c>
    </row>
    <row r="335" spans="1:7" ht="16.5" customHeight="1">
      <c r="B335" s="487">
        <v>4160116</v>
      </c>
      <c r="C335" s="487" t="s">
        <v>1015</v>
      </c>
      <c r="D335" s="488">
        <v>50159301</v>
      </c>
      <c r="E335" s="489"/>
      <c r="F335" s="486">
        <v>491.79000000000087</v>
      </c>
      <c r="G335" s="49" t="s">
        <v>1349</v>
      </c>
    </row>
    <row r="336" spans="1:7" ht="16.5" customHeight="1">
      <c r="B336" s="487">
        <v>41601161</v>
      </c>
      <c r="C336" s="487" t="s">
        <v>1059</v>
      </c>
      <c r="D336" s="488">
        <v>49670371</v>
      </c>
      <c r="E336" s="489"/>
      <c r="F336" s="486">
        <v>563.93000000000029</v>
      </c>
      <c r="G336" s="49" t="s">
        <v>1349</v>
      </c>
    </row>
    <row r="337" spans="1:6" ht="16.5" customHeight="1">
      <c r="A337" s="49" t="s">
        <v>152</v>
      </c>
      <c r="B337" s="374">
        <v>4160116101</v>
      </c>
      <c r="C337" s="374" t="s">
        <v>1060</v>
      </c>
      <c r="D337" s="375">
        <v>2804322</v>
      </c>
      <c r="E337" s="373"/>
      <c r="F337" s="376">
        <v>414.94</v>
      </c>
    </row>
    <row r="338" spans="1:6" ht="16.5" customHeight="1">
      <c r="A338" s="49" t="s">
        <v>152</v>
      </c>
      <c r="B338" s="374">
        <v>4160116102</v>
      </c>
      <c r="C338" s="374" t="s">
        <v>1061</v>
      </c>
      <c r="D338" s="375">
        <v>22193783</v>
      </c>
      <c r="E338" s="373"/>
      <c r="F338" s="376">
        <v>4611.79</v>
      </c>
    </row>
    <row r="339" spans="1:6" ht="16.5" customHeight="1">
      <c r="A339" s="545" t="s">
        <v>152</v>
      </c>
      <c r="B339" s="374">
        <v>4160116103</v>
      </c>
      <c r="C339" s="374" t="s">
        <v>1062</v>
      </c>
      <c r="D339" s="375">
        <v>23597601</v>
      </c>
      <c r="E339" s="373"/>
      <c r="F339" s="376">
        <v>3473.28</v>
      </c>
    </row>
    <row r="340" spans="1:6" ht="16.5" customHeight="1">
      <c r="A340" s="545" t="s">
        <v>152</v>
      </c>
      <c r="B340" s="374">
        <v>4160116104</v>
      </c>
      <c r="C340" s="374" t="s">
        <v>1260</v>
      </c>
      <c r="D340" s="375">
        <v>1074665</v>
      </c>
      <c r="E340" s="373"/>
      <c r="F340" s="376">
        <v>159.63999999999999</v>
      </c>
    </row>
    <row r="341" spans="1:6" ht="16.5" customHeight="1">
      <c r="B341" s="368">
        <v>41601162</v>
      </c>
      <c r="C341" s="368" t="s">
        <v>1154</v>
      </c>
      <c r="D341" s="369">
        <v>488930</v>
      </c>
      <c r="F341" s="370">
        <v>72.14</v>
      </c>
    </row>
    <row r="342" spans="1:6" ht="16.5" customHeight="1">
      <c r="A342" s="49" t="s">
        <v>152</v>
      </c>
      <c r="B342" s="374">
        <v>4160116201</v>
      </c>
      <c r="C342" s="374" t="s">
        <v>1155</v>
      </c>
      <c r="D342" s="375">
        <v>263883</v>
      </c>
      <c r="E342" s="373"/>
      <c r="F342" s="376">
        <v>39.1</v>
      </c>
    </row>
    <row r="343" spans="1:6" ht="16.5" customHeight="1">
      <c r="A343" s="49" t="s">
        <v>152</v>
      </c>
      <c r="B343" s="374">
        <v>4160116202</v>
      </c>
      <c r="C343" s="374" t="s">
        <v>1261</v>
      </c>
      <c r="D343" s="375">
        <v>225047</v>
      </c>
      <c r="E343" s="373"/>
      <c r="F343" s="376">
        <v>33.04</v>
      </c>
    </row>
    <row r="344" spans="1:6" ht="16.5" customHeight="1">
      <c r="B344" s="368">
        <v>42</v>
      </c>
      <c r="C344" s="368" t="s">
        <v>177</v>
      </c>
      <c r="D344" s="369">
        <v>921211091</v>
      </c>
      <c r="F344" s="370">
        <v>1406533.18</v>
      </c>
    </row>
    <row r="345" spans="1:6" ht="16.5" customHeight="1">
      <c r="B345" s="368">
        <v>422</v>
      </c>
      <c r="C345" s="368" t="s">
        <v>390</v>
      </c>
      <c r="D345" s="369">
        <v>921211091</v>
      </c>
      <c r="F345" s="370">
        <v>1406533.18</v>
      </c>
    </row>
    <row r="346" spans="1:6" ht="16.5" customHeight="1">
      <c r="B346" s="368">
        <v>42201</v>
      </c>
      <c r="C346" s="368" t="s">
        <v>390</v>
      </c>
      <c r="D346" s="369">
        <v>921211091</v>
      </c>
      <c r="F346" s="370">
        <v>1406533.18</v>
      </c>
    </row>
    <row r="347" spans="1:6" ht="16.5" customHeight="1">
      <c r="B347" s="368">
        <v>422011</v>
      </c>
      <c r="C347" s="368" t="s">
        <v>390</v>
      </c>
      <c r="D347" s="369">
        <v>921211091</v>
      </c>
      <c r="F347" s="370">
        <v>1406533.18</v>
      </c>
    </row>
    <row r="348" spans="1:6" ht="16.5" customHeight="1">
      <c r="B348" s="368">
        <v>4220111</v>
      </c>
      <c r="C348" s="368" t="s">
        <v>390</v>
      </c>
      <c r="D348" s="369">
        <v>921211091</v>
      </c>
      <c r="F348" s="370">
        <v>1406533.18</v>
      </c>
    </row>
    <row r="349" spans="1:6" ht="16.5" customHeight="1">
      <c r="B349" s="368">
        <v>42201111</v>
      </c>
      <c r="C349" s="368" t="s">
        <v>390</v>
      </c>
      <c r="D349" s="369">
        <v>921211091</v>
      </c>
      <c r="F349" s="370">
        <v>1406533.18</v>
      </c>
    </row>
    <row r="350" spans="1:6" ht="16.5" customHeight="1">
      <c r="A350" s="49" t="s">
        <v>1078</v>
      </c>
      <c r="B350" s="374">
        <v>4220111101</v>
      </c>
      <c r="C350" s="374" t="s">
        <v>332</v>
      </c>
      <c r="D350" s="375">
        <v>798690601</v>
      </c>
      <c r="E350" s="373"/>
      <c r="F350" s="376">
        <v>1257629.1000000001</v>
      </c>
    </row>
    <row r="351" spans="1:6" ht="16.5" customHeight="1">
      <c r="A351" s="49" t="s">
        <v>1078</v>
      </c>
      <c r="B351" s="374">
        <v>4220111102</v>
      </c>
      <c r="C351" s="374" t="s">
        <v>333</v>
      </c>
      <c r="D351" s="375">
        <v>122520490</v>
      </c>
      <c r="E351" s="373"/>
      <c r="F351" s="376">
        <v>148904.07999999999</v>
      </c>
    </row>
    <row r="352" spans="1:6" ht="16.5" customHeight="1">
      <c r="B352" s="368">
        <v>48</v>
      </c>
      <c r="C352" s="368" t="s">
        <v>391</v>
      </c>
      <c r="D352" s="369">
        <v>3637928</v>
      </c>
      <c r="F352" s="370">
        <v>530.27</v>
      </c>
    </row>
    <row r="353" spans="1:6" ht="16.5" customHeight="1">
      <c r="B353" s="368">
        <v>481</v>
      </c>
      <c r="C353" s="368" t="s">
        <v>392</v>
      </c>
      <c r="D353" s="369">
        <v>3637928</v>
      </c>
      <c r="F353" s="370">
        <v>530.27</v>
      </c>
    </row>
    <row r="354" spans="1:6" ht="16.5" customHeight="1">
      <c r="B354" s="368">
        <v>48101</v>
      </c>
      <c r="C354" s="368" t="s">
        <v>392</v>
      </c>
      <c r="D354" s="369">
        <v>3637928</v>
      </c>
      <c r="F354" s="370">
        <v>530.27</v>
      </c>
    </row>
    <row r="355" spans="1:6" ht="16.5" customHeight="1">
      <c r="B355" s="368">
        <v>481011</v>
      </c>
      <c r="C355" s="368" t="s">
        <v>392</v>
      </c>
      <c r="D355" s="369">
        <v>3637928</v>
      </c>
      <c r="F355" s="370">
        <v>530.27</v>
      </c>
    </row>
    <row r="356" spans="1:6" ht="16.5" customHeight="1">
      <c r="B356" s="368">
        <v>4810111</v>
      </c>
      <c r="C356" s="368" t="s">
        <v>392</v>
      </c>
      <c r="D356" s="369">
        <v>3637928</v>
      </c>
      <c r="F356" s="370">
        <v>530.27</v>
      </c>
    </row>
    <row r="357" spans="1:6" ht="16.5" customHeight="1">
      <c r="B357" s="368">
        <v>48101111</v>
      </c>
      <c r="C357" s="368" t="s">
        <v>392</v>
      </c>
      <c r="D357" s="369">
        <v>3637928</v>
      </c>
      <c r="F357" s="370">
        <v>530.27</v>
      </c>
    </row>
    <row r="358" spans="1:6" ht="16.5" customHeight="1">
      <c r="A358" s="49" t="s">
        <v>334</v>
      </c>
      <c r="B358" s="374">
        <v>4810111102</v>
      </c>
      <c r="C358" s="374" t="s">
        <v>334</v>
      </c>
      <c r="D358" s="375">
        <v>9122</v>
      </c>
      <c r="E358" s="373"/>
      <c r="F358" s="376">
        <v>4.68</v>
      </c>
    </row>
    <row r="359" spans="1:6" ht="16.5" customHeight="1">
      <c r="A359" s="49" t="s">
        <v>1186</v>
      </c>
      <c r="B359" s="374">
        <v>4810111103</v>
      </c>
      <c r="C359" s="374" t="s">
        <v>842</v>
      </c>
      <c r="D359" s="375">
        <v>3628806</v>
      </c>
      <c r="E359" s="373"/>
      <c r="F359" s="376">
        <v>525.58999999999992</v>
      </c>
    </row>
    <row r="360" spans="1:6" ht="16.5" customHeight="1">
      <c r="B360" s="368">
        <v>5</v>
      </c>
      <c r="C360" s="368" t="s">
        <v>151</v>
      </c>
      <c r="D360" s="369">
        <v>7785028224</v>
      </c>
      <c r="F360" s="370">
        <v>2418447.0299999998</v>
      </c>
    </row>
    <row r="361" spans="1:6" ht="16.5" customHeight="1">
      <c r="B361" s="368">
        <v>51</v>
      </c>
      <c r="C361" s="368" t="s">
        <v>393</v>
      </c>
      <c r="D361" s="369">
        <v>7784993429</v>
      </c>
      <c r="F361" s="370">
        <v>2418442.2800000003</v>
      </c>
    </row>
    <row r="362" spans="1:6" ht="16.5" customHeight="1">
      <c r="B362" s="368">
        <v>511</v>
      </c>
      <c r="C362" s="368" t="s">
        <v>394</v>
      </c>
      <c r="D362" s="369">
        <v>536130544</v>
      </c>
      <c r="F362" s="370">
        <v>79960.349999999627</v>
      </c>
    </row>
    <row r="363" spans="1:6" ht="16.5" customHeight="1">
      <c r="B363" s="368">
        <v>51101</v>
      </c>
      <c r="C363" s="368" t="s">
        <v>33</v>
      </c>
      <c r="D363" s="369">
        <v>31161149</v>
      </c>
      <c r="F363" s="370">
        <v>4368.3999999999069</v>
      </c>
    </row>
    <row r="364" spans="1:6" ht="16.5" customHeight="1">
      <c r="B364" s="368">
        <v>511011</v>
      </c>
      <c r="C364" s="368" t="s">
        <v>33</v>
      </c>
      <c r="D364" s="369">
        <v>31161149</v>
      </c>
      <c r="F364" s="370">
        <v>4368.3999999999069</v>
      </c>
    </row>
    <row r="365" spans="1:6" ht="16.5" customHeight="1">
      <c r="B365" s="368">
        <v>5110111</v>
      </c>
      <c r="C365" s="368" t="s">
        <v>33</v>
      </c>
      <c r="D365" s="369">
        <v>31161149</v>
      </c>
      <c r="F365" s="370">
        <v>4368.3999999999069</v>
      </c>
    </row>
    <row r="366" spans="1:6" ht="16.5" customHeight="1">
      <c r="B366" s="368">
        <v>51101113</v>
      </c>
      <c r="C366" s="368" t="s">
        <v>1156</v>
      </c>
      <c r="D366" s="369">
        <v>31161149</v>
      </c>
      <c r="F366" s="370">
        <v>4368.3999999999996</v>
      </c>
    </row>
    <row r="367" spans="1:6" ht="16.5" customHeight="1">
      <c r="A367" s="49" t="s">
        <v>33</v>
      </c>
      <c r="B367" s="374">
        <v>5110111301</v>
      </c>
      <c r="C367" s="374" t="s">
        <v>1157</v>
      </c>
      <c r="D367" s="375">
        <v>31161149</v>
      </c>
      <c r="E367" s="373"/>
      <c r="F367" s="376">
        <v>4368.3999999999996</v>
      </c>
    </row>
    <row r="368" spans="1:6" ht="16.5" customHeight="1">
      <c r="B368" s="368">
        <v>51102</v>
      </c>
      <c r="C368" s="368" t="s">
        <v>396</v>
      </c>
      <c r="D368" s="369">
        <v>411474938</v>
      </c>
      <c r="F368" s="370">
        <v>61790.13</v>
      </c>
    </row>
    <row r="369" spans="1:6" ht="16.5" customHeight="1">
      <c r="B369" s="368">
        <v>511021</v>
      </c>
      <c r="C369" s="368" t="s">
        <v>396</v>
      </c>
      <c r="D369" s="369">
        <v>411474938</v>
      </c>
      <c r="F369" s="370">
        <v>61790.13</v>
      </c>
    </row>
    <row r="370" spans="1:6" ht="16.5" customHeight="1">
      <c r="B370" s="368">
        <v>5110211</v>
      </c>
      <c r="C370" s="368" t="s">
        <v>396</v>
      </c>
      <c r="D370" s="369">
        <v>411474938</v>
      </c>
      <c r="F370" s="370">
        <v>61790.13</v>
      </c>
    </row>
    <row r="371" spans="1:6" ht="16.5" customHeight="1">
      <c r="B371" s="368">
        <v>51102111</v>
      </c>
      <c r="C371" s="368" t="s">
        <v>396</v>
      </c>
      <c r="D371" s="369">
        <v>331966701</v>
      </c>
      <c r="F371" s="370">
        <v>49809.31</v>
      </c>
    </row>
    <row r="372" spans="1:6" ht="16.5" customHeight="1">
      <c r="A372" s="49" t="s">
        <v>32</v>
      </c>
      <c r="B372" s="374">
        <v>5110211101</v>
      </c>
      <c r="C372" s="374" t="s">
        <v>336</v>
      </c>
      <c r="D372" s="375">
        <v>217041800</v>
      </c>
      <c r="E372" s="373"/>
      <c r="F372" s="376">
        <v>31609.53</v>
      </c>
    </row>
    <row r="373" spans="1:6" ht="16.5" customHeight="1">
      <c r="A373" s="49" t="s">
        <v>32</v>
      </c>
      <c r="B373" s="374">
        <v>5110211102</v>
      </c>
      <c r="C373" s="374" t="s">
        <v>846</v>
      </c>
      <c r="D373" s="375">
        <v>114924901</v>
      </c>
      <c r="E373" s="373"/>
      <c r="F373" s="376">
        <v>18199.780000000002</v>
      </c>
    </row>
    <row r="374" spans="1:6" ht="16.5" customHeight="1">
      <c r="B374" s="368">
        <v>51102112</v>
      </c>
      <c r="C374" s="368" t="s">
        <v>1015</v>
      </c>
      <c r="D374" s="369">
        <v>79508237</v>
      </c>
      <c r="F374" s="370">
        <v>11980.82</v>
      </c>
    </row>
    <row r="375" spans="1:6" ht="16.5" customHeight="1">
      <c r="A375" s="49" t="s">
        <v>32</v>
      </c>
      <c r="B375" s="374">
        <v>5110211201</v>
      </c>
      <c r="C375" s="374" t="s">
        <v>1063</v>
      </c>
      <c r="D375" s="375">
        <v>78294742</v>
      </c>
      <c r="E375" s="373"/>
      <c r="F375" s="376">
        <v>11802.38</v>
      </c>
    </row>
    <row r="376" spans="1:6" ht="16.5" customHeight="1">
      <c r="A376" s="49" t="s">
        <v>32</v>
      </c>
      <c r="B376" s="374">
        <v>5110211202</v>
      </c>
      <c r="C376" s="374" t="s">
        <v>1064</v>
      </c>
      <c r="D376" s="375">
        <v>1213495</v>
      </c>
      <c r="E376" s="373"/>
      <c r="F376" s="376">
        <v>178.44</v>
      </c>
    </row>
    <row r="377" spans="1:6" ht="16.5" customHeight="1">
      <c r="B377" s="368">
        <v>51103</v>
      </c>
      <c r="C377" s="368" t="s">
        <v>397</v>
      </c>
      <c r="D377" s="369">
        <v>90964257</v>
      </c>
      <c r="F377" s="370">
        <v>13432.709999999963</v>
      </c>
    </row>
    <row r="378" spans="1:6" ht="16.5" customHeight="1">
      <c r="B378" s="368">
        <v>511031</v>
      </c>
      <c r="C378" s="368" t="s">
        <v>389</v>
      </c>
      <c r="D378" s="369">
        <v>90964257</v>
      </c>
      <c r="F378" s="370">
        <v>13432.709999999963</v>
      </c>
    </row>
    <row r="379" spans="1:6" ht="16.5" customHeight="1">
      <c r="B379" s="368">
        <v>5110311</v>
      </c>
      <c r="C379" s="368" t="s">
        <v>389</v>
      </c>
      <c r="D379" s="369">
        <v>90964257</v>
      </c>
      <c r="F379" s="370">
        <v>13432.709999999963</v>
      </c>
    </row>
    <row r="380" spans="1:6" ht="16.5" customHeight="1">
      <c r="B380" s="368">
        <v>51103111</v>
      </c>
      <c r="C380" s="368" t="s">
        <v>331</v>
      </c>
      <c r="D380" s="369">
        <v>21752565</v>
      </c>
      <c r="F380" s="370">
        <v>3152.1799999999348</v>
      </c>
    </row>
    <row r="381" spans="1:6" ht="16.5" customHeight="1">
      <c r="A381" s="489" t="s">
        <v>1393</v>
      </c>
      <c r="B381" s="374">
        <v>5110311101</v>
      </c>
      <c r="C381" s="374" t="s">
        <v>535</v>
      </c>
      <c r="D381" s="375">
        <v>14212467</v>
      </c>
      <c r="E381" s="373"/>
      <c r="F381" s="376">
        <v>2060.4599999999627</v>
      </c>
    </row>
    <row r="382" spans="1:6" ht="16.5" customHeight="1">
      <c r="A382" s="489" t="s">
        <v>1393</v>
      </c>
      <c r="B382" s="374">
        <v>5110311102</v>
      </c>
      <c r="C382" s="374" t="s">
        <v>298</v>
      </c>
      <c r="D382" s="375">
        <v>7540098</v>
      </c>
      <c r="E382" s="373"/>
      <c r="F382" s="376">
        <v>1091.72</v>
      </c>
    </row>
    <row r="383" spans="1:6" ht="16.5" customHeight="1">
      <c r="B383" s="368">
        <v>51103112</v>
      </c>
      <c r="C383" s="368" t="s">
        <v>398</v>
      </c>
      <c r="D383" s="369">
        <v>66385312</v>
      </c>
      <c r="F383" s="370">
        <v>9872.2900000000009</v>
      </c>
    </row>
    <row r="384" spans="1:6" ht="16.5" customHeight="1">
      <c r="A384" s="489" t="s">
        <v>1230</v>
      </c>
      <c r="B384" s="374">
        <v>5110311201</v>
      </c>
      <c r="C384" s="374" t="s">
        <v>535</v>
      </c>
      <c r="D384" s="375">
        <v>625</v>
      </c>
      <c r="E384" s="373"/>
      <c r="F384" s="376">
        <v>0.09</v>
      </c>
    </row>
    <row r="385" spans="1:6" ht="16.5" customHeight="1">
      <c r="A385" s="49" t="s">
        <v>1230</v>
      </c>
      <c r="B385" s="374">
        <v>5110311203</v>
      </c>
      <c r="C385" s="374" t="s">
        <v>538</v>
      </c>
      <c r="D385" s="375">
        <v>23110555</v>
      </c>
      <c r="E385" s="373"/>
      <c r="F385" s="376">
        <v>3473.14</v>
      </c>
    </row>
    <row r="386" spans="1:6" ht="16.5" customHeight="1">
      <c r="A386" s="49" t="s">
        <v>1230</v>
      </c>
      <c r="B386" s="374">
        <v>5110311204</v>
      </c>
      <c r="C386" s="374" t="s">
        <v>539</v>
      </c>
      <c r="D386" s="375">
        <v>1366216</v>
      </c>
      <c r="E386" s="373"/>
      <c r="F386" s="376">
        <v>202.63</v>
      </c>
    </row>
    <row r="387" spans="1:6" ht="16.5" customHeight="1">
      <c r="A387" s="49" t="s">
        <v>1230</v>
      </c>
      <c r="B387" s="374">
        <v>5110311205</v>
      </c>
      <c r="C387" s="374" t="s">
        <v>296</v>
      </c>
      <c r="D387" s="375">
        <v>6036993</v>
      </c>
      <c r="E387" s="373"/>
      <c r="F387" s="376">
        <v>905.58</v>
      </c>
    </row>
    <row r="388" spans="1:6" ht="16.5" customHeight="1">
      <c r="A388" s="49" t="s">
        <v>1230</v>
      </c>
      <c r="B388" s="374">
        <v>5110311206</v>
      </c>
      <c r="C388" s="374" t="s">
        <v>297</v>
      </c>
      <c r="D388" s="375">
        <v>6208846</v>
      </c>
      <c r="E388" s="373"/>
      <c r="F388" s="376">
        <v>926.32</v>
      </c>
    </row>
    <row r="389" spans="1:6" ht="16.5" customHeight="1">
      <c r="A389" s="49" t="s">
        <v>1230</v>
      </c>
      <c r="B389" s="374">
        <v>5110311207</v>
      </c>
      <c r="C389" s="374" t="s">
        <v>298</v>
      </c>
      <c r="D389" s="375">
        <v>28460392</v>
      </c>
      <c r="E389" s="373"/>
      <c r="F389" s="376">
        <v>4185.78</v>
      </c>
    </row>
    <row r="390" spans="1:6" ht="16.5" customHeight="1">
      <c r="A390" s="49" t="s">
        <v>1230</v>
      </c>
      <c r="B390" s="374">
        <v>5110311218</v>
      </c>
      <c r="C390" s="374" t="s">
        <v>330</v>
      </c>
      <c r="D390" s="375">
        <v>433619</v>
      </c>
      <c r="E390" s="373"/>
      <c r="F390" s="376">
        <v>66.75</v>
      </c>
    </row>
    <row r="391" spans="1:6" ht="16.5" customHeight="1">
      <c r="A391" s="49" t="s">
        <v>1230</v>
      </c>
      <c r="B391" s="374">
        <v>5110311229</v>
      </c>
      <c r="C391" s="374" t="s">
        <v>1262</v>
      </c>
      <c r="D391" s="375">
        <v>768066</v>
      </c>
      <c r="E391" s="373"/>
      <c r="F391" s="376">
        <v>112</v>
      </c>
    </row>
    <row r="392" spans="1:6" ht="16.5" customHeight="1">
      <c r="B392" s="368">
        <v>51103113</v>
      </c>
      <c r="C392" s="368" t="s">
        <v>1158</v>
      </c>
      <c r="D392" s="369">
        <v>2826380</v>
      </c>
      <c r="F392" s="370">
        <v>408.24</v>
      </c>
    </row>
    <row r="393" spans="1:6" ht="16.5" customHeight="1">
      <c r="A393" s="489" t="s">
        <v>1158</v>
      </c>
      <c r="B393" s="374">
        <v>5110311301</v>
      </c>
      <c r="C393" s="374" t="s">
        <v>535</v>
      </c>
      <c r="D393" s="375">
        <v>2442718</v>
      </c>
      <c r="E393" s="373"/>
      <c r="F393" s="376">
        <v>352.73</v>
      </c>
    </row>
    <row r="394" spans="1:6" ht="16.5" customHeight="1">
      <c r="A394" s="489" t="s">
        <v>1158</v>
      </c>
      <c r="B394" s="374">
        <v>5110311305</v>
      </c>
      <c r="C394" s="374" t="s">
        <v>296</v>
      </c>
      <c r="D394" s="375">
        <v>48673</v>
      </c>
      <c r="E394" s="373"/>
      <c r="F394" s="376">
        <v>7.04</v>
      </c>
    </row>
    <row r="395" spans="1:6" ht="16.5" customHeight="1">
      <c r="A395" s="489" t="s">
        <v>1158</v>
      </c>
      <c r="B395" s="374">
        <v>5110311306</v>
      </c>
      <c r="C395" s="374" t="s">
        <v>297</v>
      </c>
      <c r="D395" s="375">
        <v>74474</v>
      </c>
      <c r="E395" s="373"/>
      <c r="F395" s="376">
        <v>10.83</v>
      </c>
    </row>
    <row r="396" spans="1:6" ht="16.5" customHeight="1">
      <c r="A396" s="49" t="s">
        <v>1158</v>
      </c>
      <c r="B396" s="374">
        <v>5110311307</v>
      </c>
      <c r="C396" s="374" t="s">
        <v>298</v>
      </c>
      <c r="D396" s="375">
        <v>178</v>
      </c>
      <c r="E396" s="373"/>
      <c r="F396" s="376">
        <v>0.03</v>
      </c>
    </row>
    <row r="397" spans="1:6" ht="16.5" customHeight="1">
      <c r="A397" s="489" t="s">
        <v>1158</v>
      </c>
      <c r="B397" s="374">
        <v>5110311313</v>
      </c>
      <c r="C397" s="374" t="s">
        <v>1346</v>
      </c>
      <c r="D397" s="375">
        <v>269</v>
      </c>
      <c r="E397" s="373"/>
      <c r="F397" s="376">
        <v>0.05</v>
      </c>
    </row>
    <row r="398" spans="1:6" ht="16.5" customHeight="1">
      <c r="A398" s="49" t="s">
        <v>1158</v>
      </c>
      <c r="B398" s="374">
        <v>5110311329</v>
      </c>
      <c r="C398" s="374" t="s">
        <v>1263</v>
      </c>
      <c r="D398" s="375">
        <v>260068</v>
      </c>
      <c r="E398" s="373"/>
      <c r="F398" s="376">
        <v>37.56</v>
      </c>
    </row>
    <row r="399" spans="1:6" ht="16.5" customHeight="1">
      <c r="B399" s="368">
        <v>51104</v>
      </c>
      <c r="C399" s="368" t="s">
        <v>1159</v>
      </c>
      <c r="D399" s="369">
        <v>2530200</v>
      </c>
      <c r="F399" s="370">
        <v>369.11</v>
      </c>
    </row>
    <row r="400" spans="1:6" ht="16.5" customHeight="1">
      <c r="B400" s="368">
        <v>511041</v>
      </c>
      <c r="C400" s="368" t="s">
        <v>1159</v>
      </c>
      <c r="D400" s="369">
        <v>2530200</v>
      </c>
      <c r="F400" s="370">
        <v>369.11</v>
      </c>
    </row>
    <row r="401" spans="1:6" ht="16.5" customHeight="1">
      <c r="B401" s="368">
        <v>5110411</v>
      </c>
      <c r="C401" s="368" t="s">
        <v>1159</v>
      </c>
      <c r="D401" s="369">
        <v>2530200</v>
      </c>
      <c r="F401" s="370">
        <v>369.11</v>
      </c>
    </row>
    <row r="402" spans="1:6" ht="16.5" customHeight="1">
      <c r="B402" s="368">
        <v>51104111</v>
      </c>
      <c r="C402" s="368" t="s">
        <v>1159</v>
      </c>
      <c r="D402" s="369">
        <v>2530200</v>
      </c>
      <c r="F402" s="370">
        <v>369.11</v>
      </c>
    </row>
    <row r="403" spans="1:6" ht="16.5" customHeight="1">
      <c r="A403" s="49" t="s">
        <v>176</v>
      </c>
      <c r="B403" s="374">
        <v>5110411101</v>
      </c>
      <c r="C403" s="374" t="s">
        <v>1160</v>
      </c>
      <c r="D403" s="375">
        <v>2530200</v>
      </c>
      <c r="E403" s="373"/>
      <c r="F403" s="376">
        <v>369.11</v>
      </c>
    </row>
    <row r="404" spans="1:6" ht="16.5" customHeight="1">
      <c r="B404" s="368">
        <v>512</v>
      </c>
      <c r="C404" s="368" t="s">
        <v>179</v>
      </c>
      <c r="D404" s="369">
        <v>10752545</v>
      </c>
      <c r="F404" s="370">
        <v>1596.1</v>
      </c>
    </row>
    <row r="405" spans="1:6" ht="16.5" customHeight="1">
      <c r="B405" s="368">
        <v>51201</v>
      </c>
      <c r="C405" s="368" t="s">
        <v>399</v>
      </c>
      <c r="D405" s="369">
        <v>10752545</v>
      </c>
      <c r="F405" s="370">
        <v>1596.1</v>
      </c>
    </row>
    <row r="406" spans="1:6" ht="16.5" customHeight="1">
      <c r="B406" s="368">
        <v>512011</v>
      </c>
      <c r="C406" s="368" t="s">
        <v>399</v>
      </c>
      <c r="D406" s="369">
        <v>10752545</v>
      </c>
      <c r="F406" s="370">
        <v>1596.1</v>
      </c>
    </row>
    <row r="407" spans="1:6" ht="16.5" customHeight="1">
      <c r="B407" s="368">
        <v>5120111</v>
      </c>
      <c r="C407" s="368" t="s">
        <v>399</v>
      </c>
      <c r="D407" s="369">
        <v>10752545</v>
      </c>
      <c r="F407" s="370">
        <v>1596.1</v>
      </c>
    </row>
    <row r="408" spans="1:6" ht="16.5" customHeight="1">
      <c r="B408" s="368">
        <v>51201111</v>
      </c>
      <c r="C408" s="368" t="s">
        <v>399</v>
      </c>
      <c r="D408" s="369">
        <v>10752545</v>
      </c>
      <c r="F408" s="370">
        <v>1596.1</v>
      </c>
    </row>
    <row r="409" spans="1:6" ht="16.5" customHeight="1">
      <c r="A409" s="49" t="s">
        <v>35</v>
      </c>
      <c r="B409" s="374">
        <v>5120111101</v>
      </c>
      <c r="C409" s="374" t="s">
        <v>337</v>
      </c>
      <c r="D409" s="375">
        <v>10000000</v>
      </c>
      <c r="E409" s="373"/>
      <c r="F409" s="376">
        <v>1487.0500000000004</v>
      </c>
    </row>
    <row r="410" spans="1:6" ht="16.5" customHeight="1">
      <c r="A410" s="49" t="s">
        <v>37</v>
      </c>
      <c r="B410" s="374">
        <v>5120111102</v>
      </c>
      <c r="C410" s="374" t="s">
        <v>848</v>
      </c>
      <c r="D410" s="375">
        <v>198000</v>
      </c>
      <c r="E410" s="373"/>
      <c r="F410" s="376">
        <v>28.8</v>
      </c>
    </row>
    <row r="411" spans="1:6" ht="16.5" customHeight="1">
      <c r="A411" s="489" t="s">
        <v>185</v>
      </c>
      <c r="B411" s="374">
        <v>5120111103</v>
      </c>
      <c r="C411" s="374" t="s">
        <v>140</v>
      </c>
      <c r="D411" s="375">
        <v>554545</v>
      </c>
      <c r="E411" s="373"/>
      <c r="F411" s="376">
        <v>80.25</v>
      </c>
    </row>
    <row r="412" spans="1:6" ht="16.5" customHeight="1">
      <c r="B412" s="368">
        <v>513</v>
      </c>
      <c r="C412" s="368" t="s">
        <v>15</v>
      </c>
      <c r="D412" s="369">
        <v>6047549421</v>
      </c>
      <c r="F412" s="370">
        <v>900756.21000000008</v>
      </c>
    </row>
    <row r="413" spans="1:6" ht="16.5" customHeight="1">
      <c r="B413" s="368">
        <v>51301</v>
      </c>
      <c r="C413" s="368" t="s">
        <v>181</v>
      </c>
      <c r="D413" s="369">
        <v>2534537965</v>
      </c>
      <c r="F413" s="370">
        <v>381232.89</v>
      </c>
    </row>
    <row r="414" spans="1:6" ht="16.5" customHeight="1">
      <c r="B414" s="368">
        <v>513011</v>
      </c>
      <c r="C414" s="368" t="s">
        <v>181</v>
      </c>
      <c r="D414" s="369">
        <v>2534537965</v>
      </c>
      <c r="F414" s="370">
        <v>381232.89</v>
      </c>
    </row>
    <row r="415" spans="1:6" ht="16.5" customHeight="1">
      <c r="B415" s="368">
        <v>5130111</v>
      </c>
      <c r="C415" s="368" t="s">
        <v>181</v>
      </c>
      <c r="D415" s="369">
        <v>2534537965</v>
      </c>
      <c r="F415" s="370">
        <v>381232.89</v>
      </c>
    </row>
    <row r="416" spans="1:6" ht="16.5" customHeight="1">
      <c r="B416" s="368">
        <v>51301111</v>
      </c>
      <c r="C416" s="368" t="s">
        <v>181</v>
      </c>
      <c r="D416" s="369">
        <v>2534537965</v>
      </c>
      <c r="F416" s="370">
        <v>381232.89</v>
      </c>
    </row>
    <row r="417" spans="1:6" ht="16.5" customHeight="1">
      <c r="A417" s="49" t="s">
        <v>1227</v>
      </c>
      <c r="B417" s="374">
        <v>5130111101</v>
      </c>
      <c r="C417" s="374" t="s">
        <v>135</v>
      </c>
      <c r="D417" s="375">
        <v>1746449986</v>
      </c>
      <c r="E417" s="373"/>
      <c r="F417" s="376">
        <v>259446.08000000005</v>
      </c>
    </row>
    <row r="418" spans="1:6" ht="16.5" customHeight="1">
      <c r="A418" s="49" t="s">
        <v>1227</v>
      </c>
      <c r="B418" s="374">
        <v>5130111104</v>
      </c>
      <c r="C418" s="374" t="s">
        <v>137</v>
      </c>
      <c r="D418" s="375">
        <v>189419860</v>
      </c>
      <c r="E418" s="373"/>
      <c r="F418" s="376">
        <v>28085.77</v>
      </c>
    </row>
    <row r="419" spans="1:6" ht="16.5" customHeight="1">
      <c r="A419" s="49" t="s">
        <v>1227</v>
      </c>
      <c r="B419" s="374">
        <v>5130111105</v>
      </c>
      <c r="C419" s="374" t="s">
        <v>138</v>
      </c>
      <c r="D419" s="375">
        <v>94342475</v>
      </c>
      <c r="E419" s="373"/>
      <c r="F419" s="376">
        <v>14020.08</v>
      </c>
    </row>
    <row r="420" spans="1:6" ht="16.5" customHeight="1">
      <c r="A420" s="49" t="s">
        <v>1227</v>
      </c>
      <c r="B420" s="374">
        <v>5130111106</v>
      </c>
      <c r="C420" s="374" t="s">
        <v>338</v>
      </c>
      <c r="D420" s="375">
        <v>8990644</v>
      </c>
      <c r="E420" s="373"/>
      <c r="F420" s="376">
        <v>1334.43</v>
      </c>
    </row>
    <row r="421" spans="1:6" ht="16.5" customHeight="1">
      <c r="A421" s="49" t="s">
        <v>1227</v>
      </c>
      <c r="B421" s="374">
        <v>5130111107</v>
      </c>
      <c r="C421" s="374" t="s">
        <v>136</v>
      </c>
      <c r="D421" s="375">
        <v>495335000</v>
      </c>
      <c r="E421" s="373"/>
      <c r="F421" s="376">
        <v>78346.53</v>
      </c>
    </row>
    <row r="422" spans="1:6" ht="16.5" customHeight="1">
      <c r="B422" s="368">
        <v>51302</v>
      </c>
      <c r="C422" s="368" t="s">
        <v>322</v>
      </c>
      <c r="D422" s="369">
        <v>749572143</v>
      </c>
      <c r="F422" s="370">
        <v>111808.45999999998</v>
      </c>
    </row>
    <row r="423" spans="1:6" ht="16.5" customHeight="1">
      <c r="B423" s="368">
        <v>513021</v>
      </c>
      <c r="C423" s="368" t="s">
        <v>322</v>
      </c>
      <c r="D423" s="369">
        <v>749572143</v>
      </c>
      <c r="F423" s="370">
        <v>111808.45999999998</v>
      </c>
    </row>
    <row r="424" spans="1:6" ht="16.5" customHeight="1">
      <c r="B424" s="368">
        <v>5130211</v>
      </c>
      <c r="C424" s="368" t="s">
        <v>322</v>
      </c>
      <c r="D424" s="369">
        <v>749572143</v>
      </c>
      <c r="F424" s="370">
        <v>111808.45999999998</v>
      </c>
    </row>
    <row r="425" spans="1:6" ht="16.5" customHeight="1">
      <c r="B425" s="368">
        <v>51302111</v>
      </c>
      <c r="C425" s="368" t="s">
        <v>322</v>
      </c>
      <c r="D425" s="369">
        <v>749572143</v>
      </c>
      <c r="F425" s="370">
        <v>111808.45999999998</v>
      </c>
    </row>
    <row r="426" spans="1:6" ht="16.5" customHeight="1">
      <c r="A426" s="49" t="s">
        <v>1226</v>
      </c>
      <c r="B426" s="374">
        <v>5130211101</v>
      </c>
      <c r="C426" s="374" t="s">
        <v>339</v>
      </c>
      <c r="D426" s="375">
        <v>452353276</v>
      </c>
      <c r="E426" s="373"/>
      <c r="F426" s="376">
        <v>67778.719999999987</v>
      </c>
    </row>
    <row r="427" spans="1:6" ht="16.5" customHeight="1">
      <c r="A427" s="49" t="s">
        <v>1226</v>
      </c>
      <c r="B427" s="374">
        <v>5130211103</v>
      </c>
      <c r="C427" s="374" t="s">
        <v>340</v>
      </c>
      <c r="D427" s="375">
        <v>15000000</v>
      </c>
      <c r="E427" s="373"/>
      <c r="F427" s="376">
        <v>2211.9699999999998</v>
      </c>
    </row>
    <row r="428" spans="1:6" ht="16.5" customHeight="1">
      <c r="A428" s="49" t="s">
        <v>1226</v>
      </c>
      <c r="B428" s="374">
        <v>5130211104</v>
      </c>
      <c r="C428" s="374" t="s">
        <v>139</v>
      </c>
      <c r="D428" s="375">
        <v>7967668</v>
      </c>
      <c r="E428" s="373"/>
      <c r="F428" s="376">
        <v>1174.3400000000001</v>
      </c>
    </row>
    <row r="429" spans="1:6" ht="16.5" customHeight="1">
      <c r="A429" s="49" t="s">
        <v>1226</v>
      </c>
      <c r="B429" s="374">
        <v>5130211106</v>
      </c>
      <c r="C429" s="374" t="s">
        <v>854</v>
      </c>
      <c r="D429" s="375">
        <v>1175072</v>
      </c>
      <c r="E429" s="373"/>
      <c r="F429" s="376">
        <v>177.55</v>
      </c>
    </row>
    <row r="430" spans="1:6" ht="16.5" customHeight="1">
      <c r="A430" s="49" t="s">
        <v>1227</v>
      </c>
      <c r="B430" s="374">
        <v>5130211107</v>
      </c>
      <c r="C430" s="374" t="s">
        <v>1065</v>
      </c>
      <c r="D430" s="375">
        <v>111010909</v>
      </c>
      <c r="E430" s="373"/>
      <c r="F430" s="376">
        <v>16470.98</v>
      </c>
    </row>
    <row r="431" spans="1:6" ht="16.5" customHeight="1">
      <c r="A431" s="49" t="s">
        <v>1226</v>
      </c>
      <c r="B431" s="374">
        <v>5130211108</v>
      </c>
      <c r="C431" s="374" t="s">
        <v>1066</v>
      </c>
      <c r="D431" s="375">
        <v>153119763</v>
      </c>
      <c r="E431" s="373"/>
      <c r="F431" s="376">
        <v>22648</v>
      </c>
    </row>
    <row r="432" spans="1:6" ht="16.5" customHeight="1">
      <c r="A432" s="49" t="s">
        <v>1226</v>
      </c>
      <c r="B432" s="374">
        <v>5130211109</v>
      </c>
      <c r="C432" s="374" t="s">
        <v>1161</v>
      </c>
      <c r="D432" s="375">
        <v>8945455</v>
      </c>
      <c r="E432" s="373"/>
      <c r="F432" s="376">
        <v>1346.9</v>
      </c>
    </row>
    <row r="433" spans="1:6" ht="16.5" customHeight="1">
      <c r="B433" s="368">
        <v>51303</v>
      </c>
      <c r="C433" s="368" t="s">
        <v>136</v>
      </c>
      <c r="D433" s="369">
        <v>1031183290</v>
      </c>
      <c r="F433" s="370">
        <v>152628.28999999998</v>
      </c>
    </row>
    <row r="434" spans="1:6" ht="16.5" customHeight="1">
      <c r="B434" s="368">
        <v>513031</v>
      </c>
      <c r="C434" s="368" t="s">
        <v>136</v>
      </c>
      <c r="D434" s="369">
        <v>1031183290</v>
      </c>
      <c r="F434" s="370">
        <v>152628.28999999998</v>
      </c>
    </row>
    <row r="435" spans="1:6" ht="16.5" customHeight="1">
      <c r="B435" s="368">
        <v>5130311</v>
      </c>
      <c r="C435" s="368" t="s">
        <v>136</v>
      </c>
      <c r="D435" s="369">
        <v>1031183290</v>
      </c>
      <c r="F435" s="370">
        <v>152628.28999999998</v>
      </c>
    </row>
    <row r="436" spans="1:6" ht="16.5" customHeight="1">
      <c r="B436" s="368">
        <v>51303111</v>
      </c>
      <c r="C436" s="368" t="s">
        <v>136</v>
      </c>
      <c r="D436" s="369">
        <v>1031183290</v>
      </c>
      <c r="F436" s="370">
        <v>152628.28999999998</v>
      </c>
    </row>
    <row r="437" spans="1:6" ht="16.5" customHeight="1">
      <c r="A437" s="49" t="s">
        <v>1292</v>
      </c>
      <c r="B437" s="374">
        <v>5130311101</v>
      </c>
      <c r="C437" s="374" t="s">
        <v>856</v>
      </c>
      <c r="D437" s="375">
        <v>13286196</v>
      </c>
      <c r="E437" s="373"/>
      <c r="F437" s="376">
        <v>2000</v>
      </c>
    </row>
    <row r="438" spans="1:6" ht="16.5" customHeight="1">
      <c r="A438" s="49" t="s">
        <v>1227</v>
      </c>
      <c r="B438" s="374">
        <v>5130311102</v>
      </c>
      <c r="C438" s="374" t="s">
        <v>857</v>
      </c>
      <c r="D438" s="375">
        <v>474750000</v>
      </c>
      <c r="E438" s="373"/>
      <c r="F438" s="376">
        <v>69861.03</v>
      </c>
    </row>
    <row r="439" spans="1:6" ht="16.5" customHeight="1">
      <c r="A439" s="49" t="s">
        <v>1292</v>
      </c>
      <c r="B439" s="374">
        <v>5130311103</v>
      </c>
      <c r="C439" s="374" t="s">
        <v>341</v>
      </c>
      <c r="D439" s="375">
        <v>45000000</v>
      </c>
      <c r="E439" s="373"/>
      <c r="F439" s="376">
        <v>6694.65</v>
      </c>
    </row>
    <row r="440" spans="1:6" ht="16.5" customHeight="1">
      <c r="A440" s="49" t="s">
        <v>1227</v>
      </c>
      <c r="B440" s="374">
        <v>5130311104</v>
      </c>
      <c r="C440" s="374" t="s">
        <v>1264</v>
      </c>
      <c r="D440" s="375">
        <v>498147094</v>
      </c>
      <c r="E440" s="373"/>
      <c r="F440" s="376">
        <v>74072.61</v>
      </c>
    </row>
    <row r="441" spans="1:6" ht="16.5" customHeight="1">
      <c r="B441" s="368">
        <v>51304</v>
      </c>
      <c r="C441" s="368" t="s">
        <v>153</v>
      </c>
      <c r="D441" s="369">
        <v>1200170510</v>
      </c>
      <c r="F441" s="370">
        <v>177668.71</v>
      </c>
    </row>
    <row r="442" spans="1:6" ht="16.5" customHeight="1">
      <c r="B442" s="368">
        <v>513041</v>
      </c>
      <c r="C442" s="368" t="s">
        <v>153</v>
      </c>
      <c r="D442" s="369">
        <v>1200170510</v>
      </c>
      <c r="F442" s="370">
        <v>177668.71</v>
      </c>
    </row>
    <row r="443" spans="1:6" ht="16.5" customHeight="1">
      <c r="B443" s="368">
        <v>5130411</v>
      </c>
      <c r="C443" s="368" t="s">
        <v>153</v>
      </c>
      <c r="D443" s="369">
        <v>1200170510</v>
      </c>
      <c r="F443" s="370">
        <v>177668.71</v>
      </c>
    </row>
    <row r="444" spans="1:6" ht="16.5" customHeight="1">
      <c r="B444" s="368">
        <v>51304111</v>
      </c>
      <c r="C444" s="368" t="s">
        <v>153</v>
      </c>
      <c r="D444" s="369">
        <v>1200170510</v>
      </c>
      <c r="F444" s="370">
        <v>177668.71</v>
      </c>
    </row>
    <row r="445" spans="1:6" ht="16.5" customHeight="1">
      <c r="A445" s="49" t="s">
        <v>153</v>
      </c>
      <c r="B445" s="374">
        <v>5130411101</v>
      </c>
      <c r="C445" s="374" t="s">
        <v>774</v>
      </c>
      <c r="D445" s="375">
        <v>164784150</v>
      </c>
      <c r="E445" s="373"/>
      <c r="F445" s="376">
        <v>24633.85</v>
      </c>
    </row>
    <row r="446" spans="1:6" ht="16.5" customHeight="1">
      <c r="A446" s="49" t="s">
        <v>153</v>
      </c>
      <c r="B446" s="374">
        <v>5130411103</v>
      </c>
      <c r="C446" s="374" t="s">
        <v>1265</v>
      </c>
      <c r="D446" s="375">
        <v>60152697</v>
      </c>
      <c r="E446" s="373"/>
      <c r="F446" s="376">
        <v>9019.09</v>
      </c>
    </row>
    <row r="447" spans="1:6" ht="16.5" customHeight="1">
      <c r="A447" s="49" t="s">
        <v>153</v>
      </c>
      <c r="B447" s="374">
        <v>5130411104</v>
      </c>
      <c r="C447" s="374" t="s">
        <v>859</v>
      </c>
      <c r="D447" s="375">
        <v>4790345</v>
      </c>
      <c r="E447" s="373"/>
      <c r="F447" s="376">
        <v>700.7</v>
      </c>
    </row>
    <row r="448" spans="1:6" ht="16.5" customHeight="1">
      <c r="A448" s="49" t="s">
        <v>153</v>
      </c>
      <c r="B448" s="374">
        <v>5130411105</v>
      </c>
      <c r="C448" s="374" t="s">
        <v>342</v>
      </c>
      <c r="D448" s="375">
        <v>112924669</v>
      </c>
      <c r="E448" s="373"/>
      <c r="F448" s="376">
        <v>16650</v>
      </c>
    </row>
    <row r="449" spans="1:6" ht="16.5" customHeight="1">
      <c r="A449" s="49" t="s">
        <v>153</v>
      </c>
      <c r="B449" s="374">
        <v>5130411106</v>
      </c>
      <c r="C449" s="374" t="s">
        <v>343</v>
      </c>
      <c r="D449" s="375">
        <v>610527218</v>
      </c>
      <c r="E449" s="373"/>
      <c r="F449" s="376">
        <v>90643.48</v>
      </c>
    </row>
    <row r="450" spans="1:6" ht="16.5" customHeight="1">
      <c r="A450" s="49" t="s">
        <v>153</v>
      </c>
      <c r="B450" s="374">
        <v>5130411107</v>
      </c>
      <c r="C450" s="374" t="s">
        <v>1266</v>
      </c>
      <c r="D450" s="375">
        <v>246991431</v>
      </c>
      <c r="E450" s="373"/>
      <c r="F450" s="376">
        <v>36021.589999999997</v>
      </c>
    </row>
    <row r="451" spans="1:6" ht="16.5" customHeight="1">
      <c r="B451" s="368">
        <v>51306</v>
      </c>
      <c r="C451" s="368" t="s">
        <v>142</v>
      </c>
      <c r="D451" s="369">
        <v>2496185</v>
      </c>
      <c r="F451" s="370">
        <v>364.77</v>
      </c>
    </row>
    <row r="452" spans="1:6" ht="16.5" customHeight="1">
      <c r="B452" s="368">
        <v>513061</v>
      </c>
      <c r="C452" s="368" t="s">
        <v>142</v>
      </c>
      <c r="D452" s="369">
        <v>2496185</v>
      </c>
      <c r="F452" s="370">
        <v>364.77</v>
      </c>
    </row>
    <row r="453" spans="1:6" ht="16.5" customHeight="1">
      <c r="B453" s="368">
        <v>5130611</v>
      </c>
      <c r="C453" s="368" t="s">
        <v>142</v>
      </c>
      <c r="D453" s="369">
        <v>2496185</v>
      </c>
      <c r="F453" s="370">
        <v>364.77</v>
      </c>
    </row>
    <row r="454" spans="1:6" ht="16.5" customHeight="1">
      <c r="B454" s="368">
        <v>51306111</v>
      </c>
      <c r="C454" s="368" t="s">
        <v>142</v>
      </c>
      <c r="D454" s="369">
        <v>2496185</v>
      </c>
      <c r="F454" s="370">
        <v>364.77</v>
      </c>
    </row>
    <row r="455" spans="1:6" ht="16.5" customHeight="1">
      <c r="A455" s="49" t="s">
        <v>185</v>
      </c>
      <c r="B455" s="374">
        <v>5130611105</v>
      </c>
      <c r="C455" s="374" t="s">
        <v>1267</v>
      </c>
      <c r="D455" s="375">
        <v>2496185</v>
      </c>
      <c r="E455" s="373"/>
      <c r="F455" s="376">
        <v>364.77</v>
      </c>
    </row>
    <row r="456" spans="1:6" ht="16.5" customHeight="1">
      <c r="B456" s="368">
        <v>51307</v>
      </c>
      <c r="C456" s="368" t="s">
        <v>876</v>
      </c>
      <c r="D456" s="369">
        <v>435237265</v>
      </c>
      <c r="F456" s="370">
        <v>63172.5</v>
      </c>
    </row>
    <row r="457" spans="1:6" ht="16.5" customHeight="1">
      <c r="B457" s="368">
        <v>513071</v>
      </c>
      <c r="C457" s="368" t="s">
        <v>876</v>
      </c>
      <c r="D457" s="369">
        <v>435237265</v>
      </c>
      <c r="F457" s="370">
        <v>63172.5</v>
      </c>
    </row>
    <row r="458" spans="1:6" ht="16.5" customHeight="1">
      <c r="B458" s="368">
        <v>5130711</v>
      </c>
      <c r="C458" s="368" t="s">
        <v>876</v>
      </c>
      <c r="D458" s="369">
        <v>435237265</v>
      </c>
      <c r="F458" s="370">
        <v>63172.5</v>
      </c>
    </row>
    <row r="459" spans="1:6" ht="16.5" customHeight="1">
      <c r="B459" s="368">
        <v>51307111</v>
      </c>
      <c r="C459" s="368" t="s">
        <v>1268</v>
      </c>
      <c r="D459" s="369">
        <v>435237265</v>
      </c>
      <c r="F459" s="370">
        <v>63172.5</v>
      </c>
    </row>
    <row r="460" spans="1:6" ht="16.5" customHeight="1">
      <c r="A460" s="49" t="s">
        <v>185</v>
      </c>
      <c r="B460" s="374">
        <v>5130711101</v>
      </c>
      <c r="C460" s="374" t="s">
        <v>1269</v>
      </c>
      <c r="D460" s="375">
        <v>162407952</v>
      </c>
      <c r="E460" s="373"/>
      <c r="F460" s="376">
        <v>23799.1</v>
      </c>
    </row>
    <row r="461" spans="1:6" ht="16.5" customHeight="1">
      <c r="A461" s="489" t="s">
        <v>185</v>
      </c>
      <c r="B461" s="374">
        <v>5130711103</v>
      </c>
      <c r="C461" s="374" t="s">
        <v>1347</v>
      </c>
      <c r="D461" s="375">
        <v>272829313</v>
      </c>
      <c r="E461" s="373"/>
      <c r="F461" s="376">
        <v>39373.4</v>
      </c>
    </row>
    <row r="462" spans="1:6" ht="16.5" customHeight="1">
      <c r="B462" s="368">
        <v>51309</v>
      </c>
      <c r="C462" s="368" t="s">
        <v>42</v>
      </c>
      <c r="D462" s="369">
        <v>7683993</v>
      </c>
      <c r="F462" s="370">
        <v>1143.48</v>
      </c>
    </row>
    <row r="463" spans="1:6" ht="16.5" customHeight="1">
      <c r="B463" s="368">
        <v>513091</v>
      </c>
      <c r="C463" s="368" t="s">
        <v>42</v>
      </c>
      <c r="D463" s="369">
        <v>7683993</v>
      </c>
      <c r="F463" s="370">
        <v>1143.48</v>
      </c>
    </row>
    <row r="464" spans="1:6" ht="16.5" customHeight="1">
      <c r="B464" s="368">
        <v>5130911</v>
      </c>
      <c r="C464" s="368" t="s">
        <v>42</v>
      </c>
      <c r="D464" s="369">
        <v>7683993</v>
      </c>
      <c r="F464" s="370">
        <v>1143.48</v>
      </c>
    </row>
    <row r="465" spans="1:6" ht="16.5" customHeight="1">
      <c r="B465" s="368">
        <v>51309111</v>
      </c>
      <c r="C465" s="368" t="s">
        <v>42</v>
      </c>
      <c r="D465" s="369">
        <v>7683993</v>
      </c>
      <c r="F465" s="370">
        <v>1143.48</v>
      </c>
    </row>
    <row r="466" spans="1:6" ht="16.5" customHeight="1">
      <c r="A466" s="49" t="s">
        <v>42</v>
      </c>
      <c r="B466" s="374">
        <v>5130911102</v>
      </c>
      <c r="C466" s="374" t="s">
        <v>344</v>
      </c>
      <c r="D466" s="375">
        <v>2953400</v>
      </c>
      <c r="E466" s="373"/>
      <c r="F466" s="376">
        <v>424.45</v>
      </c>
    </row>
    <row r="467" spans="1:6" ht="16.5" customHeight="1">
      <c r="A467" s="489" t="s">
        <v>42</v>
      </c>
      <c r="B467" s="374">
        <v>5130911104</v>
      </c>
      <c r="C467" s="374" t="s">
        <v>345</v>
      </c>
      <c r="D467" s="375">
        <v>1320752</v>
      </c>
      <c r="E467" s="373"/>
      <c r="F467" s="376">
        <v>193.83</v>
      </c>
    </row>
    <row r="468" spans="1:6" ht="16.5" customHeight="1">
      <c r="A468" s="49" t="s">
        <v>42</v>
      </c>
      <c r="B468" s="374">
        <v>5130911105</v>
      </c>
      <c r="C468" s="374" t="s">
        <v>1270</v>
      </c>
      <c r="D468" s="375">
        <v>3409841</v>
      </c>
      <c r="E468" s="373"/>
      <c r="F468" s="376">
        <v>525.20000000000005</v>
      </c>
    </row>
    <row r="469" spans="1:6" ht="16.5" customHeight="1">
      <c r="B469" s="368">
        <v>513101</v>
      </c>
      <c r="C469" s="368" t="s">
        <v>185</v>
      </c>
      <c r="D469" s="369">
        <v>86668070</v>
      </c>
      <c r="F469" s="370">
        <v>12737.11</v>
      </c>
    </row>
    <row r="470" spans="1:6" ht="16.5" customHeight="1">
      <c r="B470" s="368">
        <v>5131011</v>
      </c>
      <c r="C470" s="368" t="s">
        <v>185</v>
      </c>
      <c r="D470" s="369">
        <v>86668070</v>
      </c>
      <c r="F470" s="370">
        <v>12737.11</v>
      </c>
    </row>
    <row r="471" spans="1:6" ht="16.5" customHeight="1">
      <c r="B471" s="368">
        <v>51310111</v>
      </c>
      <c r="C471" s="368" t="s">
        <v>185</v>
      </c>
      <c r="D471" s="369">
        <v>86668070</v>
      </c>
      <c r="F471" s="370">
        <v>12737.11</v>
      </c>
    </row>
    <row r="472" spans="1:6" ht="16.5" customHeight="1">
      <c r="A472" s="49" t="s">
        <v>185</v>
      </c>
      <c r="B472" s="374">
        <v>5131011101</v>
      </c>
      <c r="C472" s="374" t="s">
        <v>1271</v>
      </c>
      <c r="D472" s="375">
        <v>5467115</v>
      </c>
      <c r="E472" s="373"/>
      <c r="F472" s="376">
        <v>800.6</v>
      </c>
    </row>
    <row r="473" spans="1:6" ht="16.5" customHeight="1">
      <c r="A473" s="49" t="s">
        <v>185</v>
      </c>
      <c r="B473" s="374">
        <v>5131011102</v>
      </c>
      <c r="C473" s="374" t="s">
        <v>1272</v>
      </c>
      <c r="D473" s="375">
        <v>10390015</v>
      </c>
      <c r="E473" s="373"/>
      <c r="F473" s="376">
        <v>1542.2</v>
      </c>
    </row>
    <row r="474" spans="1:6" ht="16.5" customHeight="1">
      <c r="A474" s="49" t="s">
        <v>185</v>
      </c>
      <c r="B474" s="374">
        <v>5131011104</v>
      </c>
      <c r="C474" s="374" t="s">
        <v>885</v>
      </c>
      <c r="D474" s="375">
        <v>11261031</v>
      </c>
      <c r="E474" s="373"/>
      <c r="F474" s="376">
        <v>1649.08</v>
      </c>
    </row>
    <row r="475" spans="1:6" ht="16.5" customHeight="1">
      <c r="A475" s="49" t="s">
        <v>185</v>
      </c>
      <c r="B475" s="374">
        <v>5131011106</v>
      </c>
      <c r="C475" s="374" t="s">
        <v>346</v>
      </c>
      <c r="D475" s="375">
        <v>5651818</v>
      </c>
      <c r="E475" s="373"/>
      <c r="F475" s="376">
        <v>835.16000000000008</v>
      </c>
    </row>
    <row r="476" spans="1:6" ht="16.5" customHeight="1">
      <c r="A476" s="49" t="s">
        <v>185</v>
      </c>
      <c r="B476" s="374">
        <v>5131011107</v>
      </c>
      <c r="C476" s="374" t="s">
        <v>684</v>
      </c>
      <c r="D476" s="375">
        <v>1671482</v>
      </c>
      <c r="E476" s="373"/>
      <c r="F476" s="376">
        <v>259.08999999999997</v>
      </c>
    </row>
    <row r="477" spans="1:6" ht="16.5" customHeight="1">
      <c r="A477" s="49" t="s">
        <v>185</v>
      </c>
      <c r="B477" s="374">
        <v>5131011108</v>
      </c>
      <c r="C477" s="374" t="s">
        <v>1273</v>
      </c>
      <c r="D477" s="375">
        <v>17278619</v>
      </c>
      <c r="E477" s="373"/>
      <c r="F477" s="376">
        <v>2544.23</v>
      </c>
    </row>
    <row r="478" spans="1:6" ht="16.5" customHeight="1">
      <c r="B478" s="368">
        <v>513101111</v>
      </c>
      <c r="C478" s="368" t="s">
        <v>185</v>
      </c>
      <c r="D478" s="369">
        <v>86668070</v>
      </c>
      <c r="F478" s="370">
        <v>12737.11</v>
      </c>
    </row>
    <row r="479" spans="1:6" ht="16.5" customHeight="1">
      <c r="A479" s="489" t="s">
        <v>185</v>
      </c>
      <c r="B479" s="374">
        <v>5131011113</v>
      </c>
      <c r="C479" s="374" t="s">
        <v>891</v>
      </c>
      <c r="D479" s="375">
        <v>2727273</v>
      </c>
      <c r="E479" s="373"/>
      <c r="F479" s="376">
        <v>393.48</v>
      </c>
    </row>
    <row r="480" spans="1:6" ht="16.5" customHeight="1">
      <c r="A480" s="49" t="s">
        <v>185</v>
      </c>
      <c r="B480" s="374">
        <v>5131011114</v>
      </c>
      <c r="C480" s="374" t="s">
        <v>892</v>
      </c>
      <c r="D480" s="375">
        <v>175238</v>
      </c>
      <c r="E480" s="373"/>
      <c r="F480" s="376">
        <v>26.46</v>
      </c>
    </row>
    <row r="481" spans="1:6" ht="16.5" customHeight="1">
      <c r="A481" s="49" t="s">
        <v>185</v>
      </c>
      <c r="B481" s="374">
        <v>5131011115</v>
      </c>
      <c r="C481" s="374" t="s">
        <v>1274</v>
      </c>
      <c r="D481" s="375">
        <v>25159866</v>
      </c>
      <c r="E481" s="373"/>
      <c r="F481" s="376">
        <v>3688.25</v>
      </c>
    </row>
    <row r="482" spans="1:6" ht="16.5" customHeight="1">
      <c r="A482" s="49" t="s">
        <v>185</v>
      </c>
      <c r="B482" s="374">
        <v>5131011116</v>
      </c>
      <c r="C482" s="374" t="s">
        <v>1275</v>
      </c>
      <c r="D482" s="375">
        <v>1356548</v>
      </c>
      <c r="E482" s="373"/>
      <c r="F482" s="376">
        <v>198.88</v>
      </c>
    </row>
    <row r="483" spans="1:6" ht="16.5" customHeight="1">
      <c r="A483" s="49" t="s">
        <v>185</v>
      </c>
      <c r="B483" s="374">
        <v>5131011199</v>
      </c>
      <c r="C483" s="374" t="s">
        <v>347</v>
      </c>
      <c r="D483" s="375">
        <v>5529065</v>
      </c>
      <c r="E483" s="373"/>
      <c r="F483" s="376">
        <v>799.68</v>
      </c>
    </row>
    <row r="484" spans="1:6" ht="16.5" customHeight="1">
      <c r="B484" s="368">
        <v>514</v>
      </c>
      <c r="C484" s="368" t="s">
        <v>400</v>
      </c>
      <c r="D484" s="369">
        <v>986515585</v>
      </c>
      <c r="F484" s="370">
        <v>1405448.59</v>
      </c>
    </row>
    <row r="485" spans="1:6" ht="16.5" customHeight="1">
      <c r="B485" s="368">
        <v>51401</v>
      </c>
      <c r="C485" s="368" t="s">
        <v>401</v>
      </c>
      <c r="D485" s="369">
        <v>986515585</v>
      </c>
      <c r="F485" s="370">
        <v>1405448.59</v>
      </c>
    </row>
    <row r="486" spans="1:6" ht="16.5" customHeight="1">
      <c r="B486" s="368">
        <v>514011</v>
      </c>
      <c r="C486" s="368" t="s">
        <v>401</v>
      </c>
      <c r="D486" s="369">
        <v>986515585</v>
      </c>
      <c r="F486" s="370">
        <v>1405448.59</v>
      </c>
    </row>
    <row r="487" spans="1:6" ht="16.5" customHeight="1">
      <c r="B487" s="368">
        <v>5140111</v>
      </c>
      <c r="C487" s="368" t="s">
        <v>401</v>
      </c>
      <c r="D487" s="369">
        <v>986515585</v>
      </c>
      <c r="F487" s="370">
        <v>1405448.59</v>
      </c>
    </row>
    <row r="488" spans="1:6" ht="16.5" customHeight="1">
      <c r="B488" s="368">
        <v>51401111</v>
      </c>
      <c r="C488" s="368" t="s">
        <v>144</v>
      </c>
      <c r="D488" s="369">
        <v>1979</v>
      </c>
      <c r="F488" s="370">
        <v>0.28999999999999998</v>
      </c>
    </row>
    <row r="489" spans="1:6" ht="16.5" customHeight="1">
      <c r="A489" s="489" t="s">
        <v>68</v>
      </c>
      <c r="B489" s="374">
        <v>5140111102</v>
      </c>
      <c r="C489" s="374" t="s">
        <v>893</v>
      </c>
      <c r="D489" s="375">
        <v>1979</v>
      </c>
      <c r="E489" s="373"/>
      <c r="F489" s="376">
        <v>0.28999999999999998</v>
      </c>
    </row>
    <row r="490" spans="1:6" ht="16.5" customHeight="1">
      <c r="B490" s="368">
        <v>51401112</v>
      </c>
      <c r="C490" s="368" t="s">
        <v>68</v>
      </c>
      <c r="D490" s="369">
        <v>49627262</v>
      </c>
      <c r="F490" s="370">
        <v>7414.72</v>
      </c>
    </row>
    <row r="491" spans="1:6" ht="16.5" customHeight="1">
      <c r="A491" s="49" t="s">
        <v>1089</v>
      </c>
      <c r="B491" s="374">
        <v>5140111201</v>
      </c>
      <c r="C491" s="374" t="s">
        <v>348</v>
      </c>
      <c r="D491" s="375">
        <v>48144025</v>
      </c>
      <c r="E491" s="373"/>
      <c r="F491" s="376">
        <v>7199.75</v>
      </c>
    </row>
    <row r="492" spans="1:6" ht="16.5" customHeight="1">
      <c r="A492" s="489" t="s">
        <v>1089</v>
      </c>
      <c r="B492" s="374">
        <v>5140111202</v>
      </c>
      <c r="C492" s="374" t="s">
        <v>348</v>
      </c>
      <c r="D492" s="375">
        <v>567967</v>
      </c>
      <c r="E492" s="373"/>
      <c r="F492" s="376">
        <v>82.25</v>
      </c>
    </row>
    <row r="493" spans="1:6" ht="16.5" customHeight="1">
      <c r="A493" s="49" t="s">
        <v>1089</v>
      </c>
      <c r="B493" s="374">
        <v>5140111203</v>
      </c>
      <c r="C493" s="374" t="s">
        <v>1276</v>
      </c>
      <c r="D493" s="375">
        <v>915270</v>
      </c>
      <c r="E493" s="373"/>
      <c r="F493" s="376">
        <v>132.72</v>
      </c>
    </row>
    <row r="494" spans="1:6" ht="16.5" customHeight="1">
      <c r="B494" s="368">
        <v>51401113</v>
      </c>
      <c r="C494" s="368" t="s">
        <v>402</v>
      </c>
      <c r="D494" s="369">
        <v>936886344</v>
      </c>
      <c r="F494" s="370">
        <v>1398033.58</v>
      </c>
    </row>
    <row r="495" spans="1:6" ht="16.5" customHeight="1">
      <c r="A495" s="49" t="s">
        <v>402</v>
      </c>
      <c r="B495" s="374">
        <v>5140111301</v>
      </c>
      <c r="C495" s="374" t="s">
        <v>332</v>
      </c>
      <c r="D495" s="375">
        <v>768072950</v>
      </c>
      <c r="E495" s="373"/>
      <c r="F495" s="376">
        <v>1272434.42</v>
      </c>
    </row>
    <row r="496" spans="1:6" ht="16.5" customHeight="1">
      <c r="A496" s="49" t="s">
        <v>402</v>
      </c>
      <c r="B496" s="374">
        <v>5140111302</v>
      </c>
      <c r="C496" s="374" t="s">
        <v>333</v>
      </c>
      <c r="D496" s="375">
        <v>168813394</v>
      </c>
      <c r="E496" s="373"/>
      <c r="F496" s="376">
        <v>125599.16</v>
      </c>
    </row>
    <row r="497" spans="1:6" ht="16.5" customHeight="1">
      <c r="B497" s="368">
        <v>515</v>
      </c>
      <c r="C497" s="368" t="s">
        <v>182</v>
      </c>
      <c r="D497" s="369">
        <v>204045334</v>
      </c>
      <c r="F497" s="370">
        <v>30681.03</v>
      </c>
    </row>
    <row r="498" spans="1:6" ht="16.5" customHeight="1">
      <c r="B498" s="368">
        <v>51501</v>
      </c>
      <c r="C498" s="368" t="s">
        <v>403</v>
      </c>
      <c r="D498" s="369">
        <v>204045334</v>
      </c>
      <c r="F498" s="370">
        <v>30681.03</v>
      </c>
    </row>
    <row r="499" spans="1:6" ht="16.5" customHeight="1">
      <c r="B499" s="368">
        <v>515011</v>
      </c>
      <c r="C499" s="368" t="s">
        <v>403</v>
      </c>
      <c r="D499" s="369">
        <v>204045334</v>
      </c>
      <c r="F499" s="370">
        <v>30681.03</v>
      </c>
    </row>
    <row r="500" spans="1:6" ht="16.5" customHeight="1">
      <c r="B500" s="368">
        <v>5150111</v>
      </c>
      <c r="C500" s="368" t="s">
        <v>403</v>
      </c>
      <c r="D500" s="369">
        <v>204045334</v>
      </c>
      <c r="F500" s="370">
        <v>30681.03</v>
      </c>
    </row>
    <row r="501" spans="1:6" ht="16.5" customHeight="1">
      <c r="B501" s="368">
        <v>51501111</v>
      </c>
      <c r="C501" s="368" t="s">
        <v>404</v>
      </c>
      <c r="D501" s="369">
        <v>147010841</v>
      </c>
      <c r="F501" s="370">
        <v>21817.25</v>
      </c>
    </row>
    <row r="502" spans="1:6" ht="16.5" customHeight="1">
      <c r="A502" s="49" t="s">
        <v>67</v>
      </c>
      <c r="B502" s="374">
        <v>5150111101</v>
      </c>
      <c r="C502" s="374" t="s">
        <v>67</v>
      </c>
      <c r="D502" s="375">
        <v>16521045</v>
      </c>
      <c r="E502" s="373"/>
      <c r="F502" s="376">
        <v>2623.33</v>
      </c>
    </row>
    <row r="503" spans="1:6" ht="16.5" customHeight="1">
      <c r="A503" s="49" t="s">
        <v>349</v>
      </c>
      <c r="B503" s="374">
        <v>5150111103</v>
      </c>
      <c r="C503" s="374" t="s">
        <v>349</v>
      </c>
      <c r="D503" s="375">
        <v>130489796</v>
      </c>
      <c r="E503" s="373"/>
      <c r="F503" s="376">
        <v>19193.919999999998</v>
      </c>
    </row>
    <row r="504" spans="1:6" ht="16.5" customHeight="1">
      <c r="B504" s="368">
        <v>51501112</v>
      </c>
      <c r="C504" s="368" t="s">
        <v>405</v>
      </c>
      <c r="D504" s="369">
        <v>52416999</v>
      </c>
      <c r="F504" s="370">
        <v>8148.38</v>
      </c>
    </row>
    <row r="505" spans="1:6" ht="16.5" customHeight="1">
      <c r="A505" s="49" t="s">
        <v>405</v>
      </c>
      <c r="B505" s="374">
        <v>5150111201</v>
      </c>
      <c r="C505" s="374" t="s">
        <v>350</v>
      </c>
      <c r="D505" s="375">
        <v>52416999</v>
      </c>
      <c r="E505" s="373"/>
      <c r="F505" s="376">
        <v>8148.38</v>
      </c>
    </row>
    <row r="506" spans="1:6" ht="16.5" customHeight="1">
      <c r="B506" s="368">
        <v>51501113</v>
      </c>
      <c r="C506" s="368" t="s">
        <v>406</v>
      </c>
      <c r="D506" s="369">
        <v>4617494</v>
      </c>
      <c r="F506" s="370">
        <v>715.4</v>
      </c>
    </row>
    <row r="507" spans="1:6" ht="16.5" customHeight="1">
      <c r="A507" s="49" t="s">
        <v>406</v>
      </c>
      <c r="B507" s="374">
        <v>5150411101</v>
      </c>
      <c r="C507" s="374" t="s">
        <v>351</v>
      </c>
      <c r="D507" s="375">
        <v>1990509</v>
      </c>
      <c r="E507" s="373"/>
      <c r="F507" s="376">
        <v>309.11</v>
      </c>
    </row>
    <row r="508" spans="1:6" ht="16.5" customHeight="1">
      <c r="A508" s="49" t="s">
        <v>406</v>
      </c>
      <c r="B508" s="374">
        <v>5150411103</v>
      </c>
      <c r="C508" s="374" t="s">
        <v>1277</v>
      </c>
      <c r="D508" s="375">
        <v>2626985</v>
      </c>
      <c r="E508" s="373"/>
      <c r="F508" s="376">
        <v>406.29</v>
      </c>
    </row>
    <row r="509" spans="1:6" ht="16.5" customHeight="1">
      <c r="B509" s="368">
        <v>52</v>
      </c>
      <c r="C509" s="368" t="s">
        <v>1067</v>
      </c>
      <c r="D509" s="369">
        <v>34795</v>
      </c>
      <c r="F509" s="370">
        <v>4.75</v>
      </c>
    </row>
    <row r="510" spans="1:6" ht="16.5" customHeight="1">
      <c r="B510" s="368">
        <v>521</v>
      </c>
      <c r="C510" s="368" t="s">
        <v>1067</v>
      </c>
      <c r="D510" s="369">
        <v>34795</v>
      </c>
      <c r="F510" s="370">
        <v>4.75</v>
      </c>
    </row>
    <row r="511" spans="1:6" ht="16.5" customHeight="1">
      <c r="B511" s="368">
        <v>52101</v>
      </c>
      <c r="C511" s="368" t="s">
        <v>1067</v>
      </c>
      <c r="D511" s="369">
        <v>34795</v>
      </c>
      <c r="F511" s="370">
        <v>4.75</v>
      </c>
    </row>
    <row r="512" spans="1:6" ht="16.5" customHeight="1">
      <c r="B512" s="368">
        <v>521011</v>
      </c>
      <c r="C512" s="368" t="s">
        <v>1067</v>
      </c>
      <c r="D512" s="369">
        <v>34795</v>
      </c>
      <c r="F512" s="370">
        <v>4.75</v>
      </c>
    </row>
    <row r="513" spans="1:7" ht="16.5" customHeight="1">
      <c r="B513" s="368">
        <v>5210111</v>
      </c>
      <c r="C513" s="368" t="s">
        <v>1067</v>
      </c>
      <c r="D513" s="369">
        <v>34795</v>
      </c>
      <c r="F513" s="370">
        <v>4.75</v>
      </c>
    </row>
    <row r="514" spans="1:7" ht="16.5" customHeight="1">
      <c r="B514" s="368">
        <v>52101111</v>
      </c>
      <c r="C514" s="368" t="s">
        <v>1067</v>
      </c>
      <c r="D514" s="369">
        <v>34795</v>
      </c>
      <c r="F514" s="370">
        <v>4.75</v>
      </c>
    </row>
    <row r="515" spans="1:7" ht="16.5" customHeight="1">
      <c r="A515" s="49" t="s">
        <v>1079</v>
      </c>
      <c r="B515" s="374">
        <v>5210111101</v>
      </c>
      <c r="C515" s="374" t="s">
        <v>1068</v>
      </c>
      <c r="D515" s="375">
        <v>34795</v>
      </c>
      <c r="E515" s="373"/>
      <c r="F515" s="376">
        <v>4.75</v>
      </c>
      <c r="G515" s="485"/>
    </row>
    <row r="516" spans="1:7" ht="16.5" customHeight="1">
      <c r="B516" s="368"/>
      <c r="C516" s="368"/>
      <c r="D516" s="369"/>
      <c r="F516" s="370"/>
    </row>
    <row r="517" spans="1:7" ht="15.6">
      <c r="C517" s="477" t="s">
        <v>1162</v>
      </c>
      <c r="D517" s="478">
        <v>-491448056</v>
      </c>
      <c r="E517" s="478"/>
      <c r="F517" s="479">
        <v>-69154.25</v>
      </c>
    </row>
  </sheetData>
  <customSheetViews>
    <customSheetView guid="{970CBB53-F4B3-462F-AEFE-2BC403F5F0AD}" scale="90" showGridLines="0">
      <pane ySplit="5" topLeftCell="A66" activePane="bottomLeft" state="frozen"/>
      <selection pane="bottomLeft" activeCell="D12" sqref="D12"/>
      <pageMargins left="0.7" right="0.7" top="0.75" bottom="0.75" header="0.3" footer="0.3"/>
      <pageSetup paperSize="9" orientation="portrait" verticalDpi="0" r:id="rId1"/>
    </customSheetView>
    <customSheetView guid="{7F8679DA-D059-4901-ACAC-85DFCE49504A}" scale="90" showGridLines="0" topLeftCell="A204">
      <selection activeCell="G215" sqref="G215"/>
      <pageMargins left="0.7" right="0.7" top="0.75" bottom="0.75" header="0.3" footer="0.3"/>
      <pageSetup paperSize="9" orientation="portrait" r:id="rId2"/>
    </customSheetView>
    <customSheetView guid="{599159CD-1620-491F-A2F6-FFBFC633DFF1}" scale="90" showGridLines="0" topLeftCell="A22">
      <selection activeCell="C55" sqref="C55"/>
      <pageMargins left="0.7" right="0.7" top="0.75" bottom="0.75" header="0.3" footer="0.3"/>
      <pageSetup paperSize="9" orientation="portrait" r:id="rId3"/>
    </customSheetView>
  </customSheetView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B2:N72"/>
  <sheetViews>
    <sheetView showGridLines="0" tabSelected="1" topLeftCell="A25" zoomScale="70" zoomScaleNormal="70" workbookViewId="0">
      <selection activeCell="B53" sqref="B53"/>
    </sheetView>
  </sheetViews>
  <sheetFormatPr baseColWidth="10" defaultColWidth="11.42578125" defaultRowHeight="15.75"/>
  <cols>
    <col min="1" max="1" width="4.7109375" style="3" customWidth="1"/>
    <col min="2" max="2" width="51.140625" style="3" customWidth="1"/>
    <col min="3" max="3" width="16.28515625" style="63" customWidth="1"/>
    <col min="4" max="4" width="25" style="3" customWidth="1"/>
    <col min="5" max="5" width="26.28515625" style="3" customWidth="1"/>
    <col min="6" max="6" width="57.85546875" style="3" customWidth="1"/>
    <col min="7" max="7" width="15.7109375" style="63" customWidth="1"/>
    <col min="8" max="8" width="24.28515625" style="3" bestFit="1" customWidth="1"/>
    <col min="9" max="9" width="18.5703125" style="3" bestFit="1" customWidth="1"/>
    <col min="10" max="10" width="2.5703125" style="3" customWidth="1"/>
    <col min="11" max="11" width="19.28515625" style="3" customWidth="1"/>
    <col min="12" max="12" width="16.7109375" style="1" customWidth="1"/>
    <col min="13" max="13" width="18.7109375" style="1" bestFit="1" customWidth="1"/>
    <col min="14" max="14" width="13.5703125" style="3" bestFit="1" customWidth="1"/>
    <col min="15" max="16384" width="11.42578125" style="3"/>
  </cols>
  <sheetData>
    <row r="2" spans="2:13" s="9" customFormat="1" ht="21" customHeight="1">
      <c r="B2" s="628" t="s">
        <v>1070</v>
      </c>
      <c r="C2" s="628"/>
      <c r="D2" s="628"/>
      <c r="E2" s="628"/>
      <c r="F2" s="628"/>
      <c r="G2" s="628"/>
      <c r="H2" s="628"/>
      <c r="I2" s="628"/>
      <c r="L2" s="83"/>
      <c r="M2" s="83"/>
    </row>
    <row r="3" spans="2:13" ht="15" customHeight="1">
      <c r="B3" s="629" t="s">
        <v>1405</v>
      </c>
      <c r="C3" s="629"/>
      <c r="D3" s="629"/>
      <c r="E3" s="629"/>
      <c r="F3" s="629"/>
      <c r="G3" s="629"/>
      <c r="H3" s="629"/>
      <c r="I3" s="629"/>
    </row>
    <row r="4" spans="2:13" ht="17.25">
      <c r="B4" s="630" t="s">
        <v>407</v>
      </c>
      <c r="C4" s="630"/>
      <c r="D4" s="630"/>
      <c r="E4" s="630"/>
      <c r="F4" s="630"/>
      <c r="G4" s="630"/>
      <c r="H4" s="630"/>
      <c r="I4" s="630"/>
    </row>
    <row r="5" spans="2:13" ht="15.6" customHeight="1" thickBot="1"/>
    <row r="6" spans="2:13" ht="24" customHeight="1" thickBot="1">
      <c r="B6" s="120" t="s">
        <v>3</v>
      </c>
      <c r="C6" s="121" t="s">
        <v>1187</v>
      </c>
      <c r="D6" s="121">
        <v>44469</v>
      </c>
      <c r="E6" s="121">
        <v>44196</v>
      </c>
      <c r="F6" s="122" t="s">
        <v>8</v>
      </c>
      <c r="G6" s="122" t="s">
        <v>1187</v>
      </c>
      <c r="H6" s="121">
        <v>44469</v>
      </c>
      <c r="I6" s="121">
        <v>44196</v>
      </c>
    </row>
    <row r="7" spans="2:13" ht="11.45" customHeight="1">
      <c r="B7" s="126"/>
      <c r="C7" s="231"/>
      <c r="D7" s="174"/>
      <c r="E7" s="174"/>
      <c r="F7" s="123"/>
      <c r="G7" s="585"/>
      <c r="H7" s="468"/>
      <c r="I7" s="469"/>
    </row>
    <row r="8" spans="2:13">
      <c r="B8" s="126" t="s">
        <v>4</v>
      </c>
      <c r="C8" s="231"/>
      <c r="D8" s="174"/>
      <c r="E8" s="174"/>
      <c r="F8" s="123" t="s">
        <v>9</v>
      </c>
      <c r="G8" s="585"/>
      <c r="H8" s="468"/>
      <c r="I8" s="469"/>
    </row>
    <row r="9" spans="2:13">
      <c r="B9" s="126"/>
      <c r="C9" s="231"/>
      <c r="D9" s="174"/>
      <c r="E9" s="174"/>
      <c r="F9" s="123"/>
      <c r="G9" s="585"/>
      <c r="H9" s="468"/>
      <c r="I9" s="469"/>
    </row>
    <row r="10" spans="2:13">
      <c r="B10" s="126" t="s">
        <v>188</v>
      </c>
      <c r="C10" s="230" t="s">
        <v>1188</v>
      </c>
      <c r="D10" s="174">
        <v>10768172741.799999</v>
      </c>
      <c r="E10" s="174">
        <v>15550734099</v>
      </c>
      <c r="F10" s="123" t="s">
        <v>70</v>
      </c>
      <c r="G10" s="585" t="s">
        <v>1196</v>
      </c>
      <c r="H10" s="174">
        <v>2498245084</v>
      </c>
      <c r="I10" s="175">
        <v>329879</v>
      </c>
      <c r="L10" s="337"/>
      <c r="M10" s="337"/>
    </row>
    <row r="11" spans="2:13">
      <c r="B11" s="84" t="s">
        <v>17</v>
      </c>
      <c r="C11" s="231"/>
      <c r="D11" s="177">
        <v>10768172741.799999</v>
      </c>
      <c r="E11" s="176">
        <v>15550734099</v>
      </c>
      <c r="F11" s="124" t="s">
        <v>1350</v>
      </c>
      <c r="G11" s="585"/>
      <c r="H11" s="177">
        <v>2492799425</v>
      </c>
      <c r="I11" s="176">
        <v>0</v>
      </c>
      <c r="M11" s="337"/>
    </row>
    <row r="12" spans="2:13">
      <c r="B12" s="84"/>
      <c r="C12" s="231"/>
      <c r="D12" s="177"/>
      <c r="E12" s="176"/>
      <c r="F12" s="124" t="s">
        <v>733</v>
      </c>
      <c r="G12" s="585"/>
      <c r="H12" s="177">
        <v>5445659</v>
      </c>
      <c r="I12" s="176">
        <v>329879</v>
      </c>
      <c r="M12" s="337"/>
    </row>
    <row r="13" spans="2:13">
      <c r="B13" s="126" t="s">
        <v>107</v>
      </c>
      <c r="C13" s="230" t="s">
        <v>1189</v>
      </c>
      <c r="D13" s="174">
        <v>13027033809</v>
      </c>
      <c r="E13" s="174">
        <v>1591205386</v>
      </c>
      <c r="F13" s="124" t="s">
        <v>974</v>
      </c>
      <c r="G13" s="585"/>
      <c r="H13" s="177">
        <v>0</v>
      </c>
      <c r="I13" s="176">
        <v>0</v>
      </c>
      <c r="L13" s="337"/>
    </row>
    <row r="14" spans="2:13">
      <c r="B14" s="84" t="s">
        <v>72</v>
      </c>
      <c r="C14" s="231"/>
      <c r="D14" s="177">
        <v>7973789960</v>
      </c>
      <c r="E14" s="176">
        <v>1591205386</v>
      </c>
      <c r="G14" s="3"/>
      <c r="I14" s="176"/>
      <c r="L14" s="337"/>
      <c r="M14" s="337"/>
    </row>
    <row r="15" spans="2:13">
      <c r="B15" s="84" t="s">
        <v>1369</v>
      </c>
      <c r="C15" s="231"/>
      <c r="D15" s="177">
        <v>5053243849</v>
      </c>
      <c r="E15" s="176">
        <v>0</v>
      </c>
      <c r="F15" s="123" t="s">
        <v>1197</v>
      </c>
      <c r="G15" s="585" t="s">
        <v>1194</v>
      </c>
      <c r="H15" s="174">
        <v>284571398</v>
      </c>
      <c r="I15" s="175">
        <v>55599287</v>
      </c>
      <c r="M15" s="337"/>
    </row>
    <row r="16" spans="2:13">
      <c r="B16" s="84"/>
      <c r="C16" s="3"/>
      <c r="F16" s="124" t="s">
        <v>1087</v>
      </c>
      <c r="G16" s="232"/>
      <c r="H16" s="177">
        <v>16521045</v>
      </c>
      <c r="I16" s="176">
        <v>0</v>
      </c>
    </row>
    <row r="17" spans="2:14">
      <c r="B17" s="126" t="s">
        <v>1192</v>
      </c>
      <c r="C17" s="230" t="s">
        <v>1190</v>
      </c>
      <c r="D17" s="174">
        <v>11614438</v>
      </c>
      <c r="E17" s="174">
        <v>31469310</v>
      </c>
      <c r="F17" s="124" t="s">
        <v>226</v>
      </c>
      <c r="G17" s="232"/>
      <c r="H17" s="177">
        <v>9802775</v>
      </c>
      <c r="I17" s="176">
        <v>0</v>
      </c>
    </row>
    <row r="18" spans="2:14">
      <c r="B18" s="84" t="s">
        <v>972</v>
      </c>
      <c r="C18" s="231"/>
      <c r="D18" s="177">
        <v>11614438</v>
      </c>
      <c r="E18" s="176">
        <v>31469310</v>
      </c>
      <c r="F18" s="124" t="s">
        <v>74</v>
      </c>
      <c r="G18" s="232"/>
      <c r="H18" s="177">
        <v>69661051</v>
      </c>
      <c r="I18" s="176">
        <v>50182621</v>
      </c>
    </row>
    <row r="19" spans="2:14">
      <c r="B19" s="84"/>
      <c r="C19" s="231"/>
      <c r="D19" s="177"/>
      <c r="E19" s="176"/>
      <c r="F19" s="125" t="s">
        <v>1069</v>
      </c>
      <c r="G19" s="233"/>
      <c r="H19" s="177">
        <v>188586527</v>
      </c>
      <c r="I19" s="176">
        <v>5416666</v>
      </c>
      <c r="L19" s="337"/>
    </row>
    <row r="20" spans="2:14">
      <c r="B20" s="126" t="s">
        <v>75</v>
      </c>
      <c r="C20" s="230"/>
      <c r="D20" s="174">
        <v>54103739</v>
      </c>
      <c r="E20" s="174">
        <v>93481395</v>
      </c>
      <c r="F20" s="125"/>
      <c r="G20" s="3"/>
      <c r="I20" s="176"/>
      <c r="L20" s="337"/>
      <c r="M20" s="337"/>
    </row>
    <row r="21" spans="2:14">
      <c r="B21" s="84" t="s">
        <v>1193</v>
      </c>
      <c r="C21" s="230" t="s">
        <v>1191</v>
      </c>
      <c r="D21" s="177">
        <v>54103739</v>
      </c>
      <c r="E21" s="176">
        <v>93481395</v>
      </c>
      <c r="F21" s="123" t="s">
        <v>24</v>
      </c>
      <c r="G21" s="585" t="s">
        <v>1195</v>
      </c>
      <c r="H21" s="174">
        <v>5085354466</v>
      </c>
      <c r="I21" s="175">
        <v>73340011</v>
      </c>
      <c r="L21" s="337"/>
      <c r="M21" s="337"/>
    </row>
    <row r="22" spans="2:14">
      <c r="B22" s="84"/>
      <c r="C22" s="231"/>
      <c r="D22" s="177"/>
      <c r="E22" s="176"/>
      <c r="F22" s="124" t="s">
        <v>225</v>
      </c>
      <c r="G22" s="585"/>
      <c r="H22" s="177">
        <v>582489569</v>
      </c>
      <c r="I22" s="176">
        <v>73340011</v>
      </c>
      <c r="L22" s="338"/>
      <c r="M22" s="337"/>
    </row>
    <row r="23" spans="2:14">
      <c r="B23" s="84"/>
      <c r="C23" s="231"/>
      <c r="D23" s="177"/>
      <c r="E23" s="176"/>
      <c r="F23" s="124" t="s">
        <v>1351</v>
      </c>
      <c r="G23" s="232"/>
      <c r="H23" s="177">
        <v>4502864897</v>
      </c>
      <c r="I23" s="176">
        <v>0</v>
      </c>
      <c r="L23" s="338"/>
      <c r="M23" s="337"/>
    </row>
    <row r="24" spans="2:14">
      <c r="B24" s="126" t="s">
        <v>18</v>
      </c>
      <c r="C24" s="230"/>
      <c r="D24" s="174">
        <v>23860924727.799999</v>
      </c>
      <c r="E24" s="174">
        <v>17266890190</v>
      </c>
      <c r="F24" s="125"/>
      <c r="G24" s="3"/>
      <c r="I24" s="176"/>
      <c r="L24" s="338"/>
    </row>
    <row r="25" spans="2:14">
      <c r="B25" s="126"/>
      <c r="C25" s="230"/>
      <c r="D25" s="174"/>
      <c r="E25" s="174"/>
      <c r="F25" s="123" t="s">
        <v>25</v>
      </c>
      <c r="G25" s="585"/>
      <c r="H25" s="174">
        <v>7868170948</v>
      </c>
      <c r="I25" s="175">
        <v>129269177</v>
      </c>
      <c r="K25" s="470"/>
      <c r="L25" s="338"/>
    </row>
    <row r="26" spans="2:14">
      <c r="B26" s="84"/>
      <c r="C26" s="231"/>
      <c r="D26" s="177"/>
      <c r="E26" s="176"/>
      <c r="F26" s="124"/>
      <c r="G26" s="232"/>
      <c r="H26" s="177"/>
      <c r="I26" s="176"/>
      <c r="K26" s="340"/>
      <c r="L26" s="341"/>
    </row>
    <row r="27" spans="2:14">
      <c r="B27" s="126" t="s">
        <v>7</v>
      </c>
      <c r="C27" s="231"/>
      <c r="D27" s="177"/>
      <c r="E27" s="176"/>
      <c r="F27" s="126" t="s">
        <v>80</v>
      </c>
      <c r="G27" s="234"/>
      <c r="H27" s="174">
        <v>0</v>
      </c>
      <c r="I27" s="175">
        <v>0</v>
      </c>
      <c r="L27" s="338"/>
    </row>
    <row r="28" spans="2:14">
      <c r="B28" s="126" t="s">
        <v>1000</v>
      </c>
      <c r="C28" s="230" t="s">
        <v>1189</v>
      </c>
      <c r="D28" s="174">
        <v>1553419177</v>
      </c>
      <c r="E28" s="174">
        <v>851000000</v>
      </c>
      <c r="F28" s="178"/>
      <c r="G28" s="3"/>
      <c r="I28" s="352"/>
      <c r="L28" s="338"/>
    </row>
    <row r="29" spans="2:14" ht="15.75" customHeight="1">
      <c r="B29" s="84" t="s">
        <v>973</v>
      </c>
      <c r="C29" s="231"/>
      <c r="D29" s="177">
        <v>653419177</v>
      </c>
      <c r="E29" s="176">
        <v>0</v>
      </c>
      <c r="F29" s="123" t="s">
        <v>26</v>
      </c>
      <c r="G29" s="585"/>
      <c r="H29" s="174">
        <v>7868170948</v>
      </c>
      <c r="I29" s="175">
        <v>129269177</v>
      </c>
      <c r="L29" s="338"/>
    </row>
    <row r="30" spans="2:14" ht="15.75" customHeight="1">
      <c r="B30" s="84" t="s">
        <v>62</v>
      </c>
      <c r="C30" s="231"/>
      <c r="D30" s="177">
        <v>900000000</v>
      </c>
      <c r="E30" s="176">
        <v>851000000</v>
      </c>
      <c r="F30" s="84"/>
      <c r="H30" s="177"/>
      <c r="I30" s="176"/>
      <c r="L30" s="338"/>
      <c r="M30" s="337"/>
      <c r="N30" s="339"/>
    </row>
    <row r="31" spans="2:14">
      <c r="B31" s="84"/>
      <c r="C31" s="231"/>
      <c r="D31" s="177"/>
      <c r="E31" s="176"/>
      <c r="F31" s="123" t="s">
        <v>21</v>
      </c>
      <c r="G31" s="585"/>
      <c r="H31" s="177"/>
      <c r="I31" s="176"/>
      <c r="L31" s="337"/>
      <c r="M31" s="337"/>
      <c r="N31" s="339"/>
    </row>
    <row r="32" spans="2:14" ht="31.5">
      <c r="B32" s="84"/>
      <c r="C32" s="231"/>
      <c r="D32" s="177"/>
      <c r="E32" s="176"/>
      <c r="F32" s="483" t="s">
        <v>1316</v>
      </c>
      <c r="G32" s="235"/>
      <c r="H32" s="561">
        <v>17546172957</v>
      </c>
      <c r="I32" s="484">
        <v>17988621013</v>
      </c>
      <c r="M32" s="337"/>
    </row>
    <row r="33" spans="2:12">
      <c r="B33" s="126" t="s">
        <v>22</v>
      </c>
      <c r="C33" s="230"/>
      <c r="D33" s="174">
        <v>1553419177</v>
      </c>
      <c r="E33" s="174">
        <v>851000000</v>
      </c>
      <c r="F33" s="178"/>
      <c r="H33" s="177"/>
      <c r="I33" s="176"/>
    </row>
    <row r="34" spans="2:12">
      <c r="B34" s="126"/>
      <c r="C34" s="230"/>
      <c r="D34" s="174"/>
      <c r="E34" s="175"/>
      <c r="F34" s="178"/>
      <c r="H34" s="177"/>
      <c r="I34" s="176"/>
    </row>
    <row r="35" spans="2:12" ht="16.5" thickBot="1">
      <c r="B35" s="344" t="s">
        <v>23</v>
      </c>
      <c r="C35" s="345"/>
      <c r="D35" s="562">
        <v>25414343904.799999</v>
      </c>
      <c r="E35" s="562">
        <v>18117890190</v>
      </c>
      <c r="F35" s="127" t="s">
        <v>27</v>
      </c>
      <c r="G35" s="236"/>
      <c r="H35" s="562">
        <v>25414343905</v>
      </c>
      <c r="I35" s="443">
        <v>18117890190</v>
      </c>
      <c r="K35" s="470"/>
      <c r="L35" s="471">
        <v>0</v>
      </c>
    </row>
    <row r="36" spans="2:12">
      <c r="L36" s="337"/>
    </row>
    <row r="37" spans="2:12">
      <c r="B37" s="467" t="s">
        <v>1038</v>
      </c>
      <c r="D37" s="63"/>
      <c r="E37" s="63"/>
      <c r="F37" s="63"/>
      <c r="H37" s="63"/>
      <c r="I37" s="63"/>
      <c r="L37" s="337"/>
    </row>
    <row r="38" spans="2:12">
      <c r="L38" s="337"/>
    </row>
    <row r="39" spans="2:12" ht="16.5" thickBot="1">
      <c r="B39" s="145"/>
      <c r="C39" s="145"/>
      <c r="D39" s="47"/>
      <c r="E39" s="47"/>
      <c r="F39" s="145"/>
      <c r="G39" s="145"/>
      <c r="H39" s="145"/>
      <c r="I39" s="145"/>
    </row>
    <row r="40" spans="2:12" ht="16.5" thickBot="1">
      <c r="B40" s="120"/>
      <c r="C40" s="121"/>
      <c r="D40" s="121">
        <v>44469</v>
      </c>
      <c r="E40" s="121">
        <v>44196</v>
      </c>
      <c r="F40" s="122"/>
      <c r="G40" s="122"/>
      <c r="H40" s="121">
        <v>44469</v>
      </c>
      <c r="I40" s="121">
        <v>44196</v>
      </c>
      <c r="J40" s="342"/>
    </row>
    <row r="41" spans="2:12" ht="16.5" thickBot="1">
      <c r="B41" s="472" t="s">
        <v>1219</v>
      </c>
      <c r="C41" s="473"/>
      <c r="D41" s="474">
        <v>322474224982</v>
      </c>
      <c r="E41" s="474">
        <v>0</v>
      </c>
      <c r="F41" s="472" t="s">
        <v>1220</v>
      </c>
      <c r="G41" s="475"/>
      <c r="H41" s="563">
        <v>322474224982</v>
      </c>
      <c r="I41" s="476">
        <v>0</v>
      </c>
      <c r="J41" s="342"/>
    </row>
    <row r="42" spans="2:12">
      <c r="J42" s="342"/>
    </row>
    <row r="43" spans="2:12">
      <c r="J43" s="342"/>
    </row>
    <row r="44" spans="2:12">
      <c r="J44" s="342"/>
    </row>
    <row r="45" spans="2:12">
      <c r="J45" s="342"/>
    </row>
    <row r="46" spans="2:12">
      <c r="J46" s="342"/>
    </row>
    <row r="47" spans="2:12">
      <c r="J47" s="342"/>
      <c r="L47" s="3"/>
    </row>
    <row r="48" spans="2:12">
      <c r="J48" s="63"/>
    </row>
    <row r="49" spans="2:12">
      <c r="J49" s="63"/>
      <c r="L49" s="3"/>
    </row>
    <row r="50" spans="2:12">
      <c r="D50" s="315"/>
      <c r="J50" s="63"/>
      <c r="L50" s="337"/>
    </row>
    <row r="54" spans="2:12">
      <c r="B54" s="208" t="s">
        <v>442</v>
      </c>
      <c r="D54" s="547"/>
      <c r="E54" s="582" t="s">
        <v>1308</v>
      </c>
      <c r="F54" s="208"/>
      <c r="H54" s="88" t="s">
        <v>1222</v>
      </c>
      <c r="K54" s="342"/>
    </row>
    <row r="55" spans="2:12">
      <c r="B55" s="583" t="s">
        <v>1036</v>
      </c>
      <c r="E55" s="583" t="s">
        <v>269</v>
      </c>
      <c r="F55" s="583"/>
      <c r="H55" s="187" t="s">
        <v>1223</v>
      </c>
      <c r="K55" s="342"/>
    </row>
    <row r="56" spans="2:12">
      <c r="K56" s="342"/>
    </row>
    <row r="57" spans="2:12">
      <c r="K57" s="342"/>
    </row>
    <row r="58" spans="2:12">
      <c r="K58" s="342"/>
    </row>
    <row r="59" spans="2:12">
      <c r="K59" s="346"/>
    </row>
    <row r="60" spans="2:12">
      <c r="K60" s="347"/>
      <c r="L60" s="343"/>
    </row>
    <row r="61" spans="2:12">
      <c r="K61" s="342"/>
      <c r="L61" s="343"/>
    </row>
    <row r="62" spans="2:12">
      <c r="K62" s="342"/>
      <c r="L62" s="343"/>
    </row>
    <row r="63" spans="2:12">
      <c r="K63" s="63"/>
      <c r="L63" s="343"/>
    </row>
    <row r="64" spans="2:12">
      <c r="K64" s="63"/>
      <c r="L64" s="343"/>
    </row>
    <row r="65" spans="2:13">
      <c r="K65" s="63"/>
      <c r="L65" s="346"/>
    </row>
    <row r="66" spans="2:13">
      <c r="L66" s="348"/>
    </row>
    <row r="67" spans="2:13" ht="10.15" customHeight="1">
      <c r="L67" s="343"/>
    </row>
    <row r="68" spans="2:13">
      <c r="L68" s="343"/>
    </row>
    <row r="69" spans="2:13" ht="10.15" customHeight="1">
      <c r="L69" s="64"/>
    </row>
    <row r="70" spans="2:13" s="63" customFormat="1">
      <c r="B70" s="3"/>
      <c r="D70" s="3"/>
      <c r="E70" s="3"/>
      <c r="F70" s="3"/>
      <c r="H70" s="3"/>
      <c r="I70" s="3"/>
      <c r="J70" s="3"/>
      <c r="K70" s="3"/>
      <c r="L70" s="64"/>
      <c r="M70" s="64"/>
    </row>
    <row r="71" spans="2:13" s="63" customFormat="1">
      <c r="B71" s="3"/>
      <c r="D71" s="3"/>
      <c r="E71" s="3"/>
      <c r="F71" s="3"/>
      <c r="H71" s="3"/>
      <c r="I71" s="3"/>
      <c r="J71" s="3"/>
      <c r="K71" s="3"/>
      <c r="L71" s="64"/>
      <c r="M71" s="64"/>
    </row>
    <row r="72" spans="2:13" s="63" customFormat="1">
      <c r="B72" s="3"/>
      <c r="D72" s="3"/>
      <c r="E72" s="3"/>
      <c r="F72" s="3"/>
      <c r="H72" s="3"/>
      <c r="I72" s="3"/>
      <c r="J72" s="3"/>
      <c r="K72" s="3"/>
      <c r="L72" s="1"/>
      <c r="M72" s="64"/>
    </row>
  </sheetData>
  <mergeCells count="3">
    <mergeCell ref="B2:I2"/>
    <mergeCell ref="B3:I3"/>
    <mergeCell ref="B4:I4"/>
  </mergeCells>
  <pageMargins left="0.7" right="0.7" top="0.75" bottom="0.75" header="0.3" footer="0.3"/>
  <pageSetup paperSize="9" scale="31"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pageSetUpPr fitToPage="1"/>
  </sheetPr>
  <dimension ref="A1:O86"/>
  <sheetViews>
    <sheetView showGridLines="0" zoomScale="80" zoomScaleNormal="80" zoomScaleSheetLayoutView="80" workbookViewId="0">
      <selection activeCell="I75" sqref="I75"/>
    </sheetView>
  </sheetViews>
  <sheetFormatPr baseColWidth="10" defaultColWidth="11.42578125" defaultRowHeight="15.75"/>
  <cols>
    <col min="1" max="1" width="2.28515625" style="3" customWidth="1"/>
    <col min="2" max="2" width="33.28515625" style="3" customWidth="1"/>
    <col min="3" max="3" width="26.7109375" style="3" customWidth="1"/>
    <col min="4" max="4" width="10.5703125" style="3" customWidth="1"/>
    <col min="5" max="5" width="9" style="3" customWidth="1"/>
    <col min="6" max="6" width="11.28515625" style="234" customWidth="1"/>
    <col min="7" max="7" width="25.85546875" style="3" bestFit="1" customWidth="1"/>
    <col min="8" max="8" width="22.85546875" style="3" customWidth="1"/>
    <col min="9" max="9" width="14.42578125" style="3" bestFit="1" customWidth="1"/>
    <col min="10" max="10" width="14.5703125" style="3" bestFit="1" customWidth="1"/>
    <col min="11" max="13" width="11.42578125" style="3"/>
    <col min="14" max="14" width="14.85546875" style="3" bestFit="1" customWidth="1"/>
    <col min="15" max="15" width="15.7109375" style="3" customWidth="1"/>
    <col min="16" max="16384" width="11.42578125" style="3"/>
  </cols>
  <sheetData>
    <row r="1" spans="1:10">
      <c r="B1" s="633"/>
      <c r="C1" s="633"/>
      <c r="D1" s="633"/>
      <c r="E1" s="633"/>
      <c r="F1" s="633"/>
      <c r="G1" s="633"/>
      <c r="H1" s="633"/>
    </row>
    <row r="2" spans="1:10" ht="19.5">
      <c r="B2" s="634" t="s">
        <v>1070</v>
      </c>
      <c r="C2" s="634"/>
      <c r="D2" s="634"/>
      <c r="E2" s="634"/>
      <c r="F2" s="634"/>
      <c r="G2" s="634"/>
      <c r="H2" s="634"/>
    </row>
    <row r="3" spans="1:10">
      <c r="B3" s="584" t="s">
        <v>408</v>
      </c>
      <c r="C3" s="584"/>
      <c r="D3" s="584"/>
      <c r="E3" s="584"/>
      <c r="F3" s="223"/>
      <c r="G3" s="584"/>
      <c r="H3" s="584"/>
    </row>
    <row r="4" spans="1:10" ht="15.6" customHeight="1">
      <c r="B4" s="186" t="s">
        <v>1389</v>
      </c>
      <c r="C4" s="587"/>
      <c r="D4" s="587"/>
      <c r="E4" s="587"/>
      <c r="F4" s="224"/>
      <c r="G4" s="587"/>
      <c r="H4" s="587"/>
    </row>
    <row r="5" spans="1:10" ht="15.6" customHeight="1">
      <c r="B5" s="186" t="s">
        <v>1096</v>
      </c>
      <c r="C5" s="587"/>
      <c r="D5" s="587"/>
      <c r="E5" s="587"/>
      <c r="F5" s="224"/>
      <c r="G5" s="587"/>
      <c r="H5" s="587"/>
    </row>
    <row r="6" spans="1:10" ht="17.25">
      <c r="B6" s="636" t="s">
        <v>407</v>
      </c>
      <c r="C6" s="636"/>
      <c r="D6" s="636"/>
      <c r="E6" s="636"/>
      <c r="F6" s="636"/>
      <c r="G6" s="636"/>
      <c r="H6" s="636"/>
    </row>
    <row r="7" spans="1:10">
      <c r="B7" s="635"/>
      <c r="C7" s="635"/>
      <c r="D7" s="635"/>
      <c r="E7" s="635"/>
      <c r="F7" s="635"/>
      <c r="G7" s="635"/>
      <c r="H7" s="635"/>
    </row>
    <row r="8" spans="1:10">
      <c r="B8" s="506"/>
      <c r="C8" s="133"/>
      <c r="D8" s="133"/>
      <c r="E8" s="133"/>
      <c r="F8" s="507" t="s">
        <v>1177</v>
      </c>
      <c r="G8" s="507">
        <v>44469</v>
      </c>
      <c r="H8" s="507">
        <v>44104</v>
      </c>
    </row>
    <row r="9" spans="1:10" ht="15" customHeight="1">
      <c r="A9" s="5"/>
      <c r="B9" s="501" t="s">
        <v>30</v>
      </c>
      <c r="C9" s="504"/>
      <c r="D9" s="504"/>
      <c r="E9" s="504"/>
      <c r="F9" s="225"/>
      <c r="G9" s="508">
        <v>6368731149</v>
      </c>
      <c r="H9" s="508">
        <v>1513320368</v>
      </c>
      <c r="I9" s="199"/>
      <c r="J9" s="32"/>
    </row>
    <row r="10" spans="1:10" ht="15.6" customHeight="1">
      <c r="A10" s="5"/>
      <c r="B10" s="23" t="s">
        <v>82</v>
      </c>
      <c r="C10" s="25"/>
      <c r="D10" s="25"/>
      <c r="E10" s="25"/>
      <c r="F10" s="226"/>
      <c r="G10" s="508">
        <v>1679237760</v>
      </c>
      <c r="H10" s="508">
        <v>0</v>
      </c>
    </row>
    <row r="11" spans="1:10" ht="15.6" customHeight="1">
      <c r="A11" s="5"/>
      <c r="B11" s="24" t="s">
        <v>1175</v>
      </c>
      <c r="C11" s="26"/>
      <c r="D11" s="26"/>
      <c r="E11" s="26"/>
      <c r="F11" s="226"/>
      <c r="G11" s="509">
        <v>1679237760</v>
      </c>
      <c r="H11" s="509">
        <v>0</v>
      </c>
    </row>
    <row r="12" spans="1:10" ht="15.6" customHeight="1">
      <c r="A12" s="5"/>
      <c r="B12" s="501"/>
      <c r="C12" s="504"/>
      <c r="D12" s="504"/>
      <c r="E12" s="504"/>
      <c r="F12" s="226"/>
      <c r="G12" s="508"/>
      <c r="H12" s="508"/>
    </row>
    <row r="13" spans="1:10" ht="15.6" customHeight="1">
      <c r="A13" s="5"/>
      <c r="B13" s="23" t="s">
        <v>1164</v>
      </c>
      <c r="C13" s="504"/>
      <c r="D13" s="504"/>
      <c r="E13" s="504"/>
      <c r="F13" s="226"/>
      <c r="G13" s="508">
        <v>39860510</v>
      </c>
      <c r="H13" s="508">
        <v>0</v>
      </c>
    </row>
    <row r="14" spans="1:10" ht="15.6" customHeight="1">
      <c r="A14" s="5"/>
      <c r="B14" s="24" t="s">
        <v>1234</v>
      </c>
      <c r="C14" s="504"/>
      <c r="D14" s="504"/>
      <c r="E14" s="504"/>
      <c r="F14" s="226"/>
      <c r="G14" s="509">
        <v>39860510</v>
      </c>
      <c r="H14" s="509">
        <v>0</v>
      </c>
    </row>
    <row r="15" spans="1:10" ht="15.6" customHeight="1">
      <c r="A15" s="5"/>
      <c r="B15" s="501"/>
      <c r="C15" s="504"/>
      <c r="D15" s="504"/>
      <c r="E15" s="504"/>
      <c r="F15" s="226"/>
      <c r="G15" s="508"/>
      <c r="H15" s="508"/>
    </row>
    <row r="16" spans="1:10" ht="15.6" customHeight="1">
      <c r="A16" s="6"/>
      <c r="B16" s="23" t="s">
        <v>1141</v>
      </c>
      <c r="C16" s="25"/>
      <c r="D16" s="25"/>
      <c r="E16" s="25"/>
      <c r="F16" s="227"/>
      <c r="G16" s="508">
        <v>1640954546</v>
      </c>
      <c r="H16" s="508">
        <v>0</v>
      </c>
    </row>
    <row r="17" spans="1:15" ht="15.6" customHeight="1">
      <c r="A17" s="11"/>
      <c r="B17" s="503" t="s">
        <v>83</v>
      </c>
      <c r="C17" s="27"/>
      <c r="D17" s="27"/>
      <c r="E17" s="27"/>
      <c r="F17" s="237"/>
      <c r="G17" s="509">
        <v>1640954546</v>
      </c>
      <c r="H17" s="509">
        <v>0</v>
      </c>
    </row>
    <row r="18" spans="1:15" ht="15.6" customHeight="1">
      <c r="A18" s="11"/>
      <c r="B18" s="503"/>
      <c r="C18" s="27"/>
      <c r="D18" s="27"/>
      <c r="E18" s="27"/>
      <c r="F18" s="237"/>
      <c r="G18" s="509"/>
      <c r="H18" s="509"/>
    </row>
    <row r="19" spans="1:15" ht="15.6" customHeight="1">
      <c r="A19" s="11"/>
      <c r="B19" s="503" t="s">
        <v>1176</v>
      </c>
      <c r="C19" s="27"/>
      <c r="D19" s="27"/>
      <c r="E19" s="27"/>
      <c r="F19" s="237"/>
      <c r="G19" s="509">
        <v>0</v>
      </c>
      <c r="H19" s="509">
        <v>1484820455</v>
      </c>
      <c r="N19" s="315"/>
      <c r="O19" s="550"/>
    </row>
    <row r="20" spans="1:15" ht="15.6" customHeight="1">
      <c r="A20" s="11"/>
      <c r="B20" s="503" t="s">
        <v>1165</v>
      </c>
      <c r="C20" s="27"/>
      <c r="D20" s="27"/>
      <c r="E20" s="27"/>
      <c r="F20" s="237"/>
      <c r="G20" s="509">
        <v>857801</v>
      </c>
      <c r="H20" s="509">
        <v>0</v>
      </c>
      <c r="N20" s="315"/>
      <c r="O20" s="550"/>
    </row>
    <row r="21" spans="1:15" ht="15.6" customHeight="1">
      <c r="A21" s="11"/>
      <c r="B21" s="503" t="s">
        <v>1178</v>
      </c>
      <c r="C21" s="27"/>
      <c r="D21" s="27"/>
      <c r="E21" s="27"/>
      <c r="F21" s="237"/>
      <c r="G21" s="509">
        <v>345465051</v>
      </c>
      <c r="H21" s="509">
        <v>25461913</v>
      </c>
      <c r="N21" s="315"/>
      <c r="O21" s="550"/>
    </row>
    <row r="22" spans="1:15" ht="15.6" customHeight="1">
      <c r="A22" s="11"/>
      <c r="B22" s="503" t="s">
        <v>1166</v>
      </c>
      <c r="C22" s="27"/>
      <c r="D22" s="27"/>
      <c r="E22" s="27"/>
      <c r="F22" s="237"/>
      <c r="G22" s="509">
        <v>1419744853</v>
      </c>
      <c r="H22" s="509">
        <v>0</v>
      </c>
      <c r="N22" s="315"/>
      <c r="O22" s="550"/>
    </row>
    <row r="23" spans="1:15" ht="15.6" customHeight="1">
      <c r="A23" s="11"/>
      <c r="B23" s="503" t="s">
        <v>1167</v>
      </c>
      <c r="C23" s="27"/>
      <c r="D23" s="27"/>
      <c r="E23" s="27"/>
      <c r="F23" s="237"/>
      <c r="G23" s="509">
        <v>560264584</v>
      </c>
      <c r="H23" s="509">
        <v>0</v>
      </c>
      <c r="N23" s="315"/>
      <c r="O23" s="550"/>
    </row>
    <row r="24" spans="1:15" ht="15.6" customHeight="1">
      <c r="A24" s="11"/>
      <c r="B24" s="503" t="s">
        <v>1168</v>
      </c>
      <c r="C24" s="27"/>
      <c r="D24" s="27"/>
      <c r="E24" s="27"/>
      <c r="F24" s="237"/>
      <c r="G24" s="509">
        <v>88960087</v>
      </c>
      <c r="H24" s="509">
        <v>804783</v>
      </c>
      <c r="N24" s="315"/>
      <c r="O24" s="550"/>
    </row>
    <row r="25" spans="1:15" ht="15.6" customHeight="1">
      <c r="A25" s="11"/>
      <c r="B25" s="503" t="s">
        <v>1169</v>
      </c>
      <c r="C25" s="27"/>
      <c r="D25" s="27"/>
      <c r="E25" s="27"/>
      <c r="F25" s="237" t="s">
        <v>1198</v>
      </c>
      <c r="G25" s="509">
        <v>144811119</v>
      </c>
      <c r="H25" s="509">
        <v>2196</v>
      </c>
      <c r="N25" s="315"/>
      <c r="O25" s="550"/>
    </row>
    <row r="26" spans="1:15" ht="15.6" customHeight="1">
      <c r="A26" s="11"/>
      <c r="B26" s="503" t="s">
        <v>1179</v>
      </c>
      <c r="C26" s="27"/>
      <c r="D26" s="27"/>
      <c r="E26" s="27"/>
      <c r="F26" s="237" t="s">
        <v>1199</v>
      </c>
      <c r="G26" s="509">
        <v>448574838</v>
      </c>
      <c r="H26" s="509">
        <v>2231021</v>
      </c>
      <c r="N26" s="315"/>
      <c r="O26" s="550"/>
    </row>
    <row r="27" spans="1:15" ht="15.6" customHeight="1">
      <c r="A27" s="7"/>
      <c r="B27" s="500"/>
      <c r="F27" s="226"/>
      <c r="G27" s="508"/>
      <c r="H27" s="509"/>
      <c r="I27" s="32"/>
    </row>
    <row r="28" spans="1:15" ht="15.6" customHeight="1">
      <c r="A28" s="5"/>
      <c r="B28" s="501" t="s">
        <v>31</v>
      </c>
      <c r="C28" s="504"/>
      <c r="D28" s="504"/>
      <c r="E28" s="504"/>
      <c r="F28" s="226"/>
      <c r="G28" s="349">
        <v>-536130544</v>
      </c>
      <c r="H28" s="349">
        <v>-799052243</v>
      </c>
      <c r="N28" s="315"/>
      <c r="O28" s="550"/>
    </row>
    <row r="29" spans="1:15" ht="15.6" customHeight="1">
      <c r="A29" s="11"/>
      <c r="B29" s="500" t="s">
        <v>33</v>
      </c>
      <c r="C29" s="544"/>
      <c r="F29" s="226"/>
      <c r="G29" s="350">
        <v>-31161149</v>
      </c>
      <c r="H29" s="350">
        <v>-720036032</v>
      </c>
      <c r="N29" s="315"/>
      <c r="O29" s="550"/>
    </row>
    <row r="30" spans="1:15" ht="15.6" customHeight="1">
      <c r="A30" s="11"/>
      <c r="B30" s="500" t="s">
        <v>32</v>
      </c>
      <c r="F30" s="226"/>
      <c r="G30" s="350">
        <v>-411474938</v>
      </c>
      <c r="H30" s="350">
        <v>-78604308</v>
      </c>
      <c r="N30" s="315"/>
      <c r="O30" s="550"/>
    </row>
    <row r="31" spans="1:15" ht="15.6" customHeight="1">
      <c r="A31" s="12"/>
      <c r="B31" s="500" t="s">
        <v>397</v>
      </c>
      <c r="F31" s="226" t="s">
        <v>1200</v>
      </c>
      <c r="G31" s="350">
        <v>-93494457</v>
      </c>
      <c r="H31" s="350">
        <v>-411903</v>
      </c>
      <c r="N31" s="315"/>
      <c r="O31" s="550"/>
    </row>
    <row r="32" spans="1:15" ht="15.6" customHeight="1">
      <c r="A32" s="12"/>
      <c r="B32" s="500"/>
      <c r="F32" s="226"/>
      <c r="G32" s="509"/>
      <c r="H32" s="509"/>
    </row>
    <row r="33" spans="1:10" ht="15.6" customHeight="1">
      <c r="A33" s="5"/>
      <c r="B33" s="501" t="s">
        <v>34</v>
      </c>
      <c r="C33" s="504"/>
      <c r="D33" s="504"/>
      <c r="E33" s="504"/>
      <c r="F33" s="226"/>
      <c r="G33" s="508">
        <v>5832600605</v>
      </c>
      <c r="H33" s="508">
        <v>714268125</v>
      </c>
    </row>
    <row r="34" spans="1:10" ht="15.6" customHeight="1">
      <c r="A34" s="5"/>
      <c r="B34" s="501"/>
      <c r="C34" s="504"/>
      <c r="D34" s="504"/>
      <c r="E34" s="504"/>
      <c r="F34" s="226"/>
      <c r="G34" s="508"/>
      <c r="H34" s="509"/>
    </row>
    <row r="35" spans="1:10" ht="15.6" customHeight="1">
      <c r="A35" s="5"/>
      <c r="B35" s="501" t="s">
        <v>1170</v>
      </c>
      <c r="C35" s="504"/>
      <c r="D35" s="504"/>
      <c r="E35" s="504"/>
      <c r="F35" s="226"/>
      <c r="G35" s="349">
        <v>-10752545</v>
      </c>
      <c r="H35" s="349">
        <v>-1299205</v>
      </c>
    </row>
    <row r="36" spans="1:10" ht="15.6" customHeight="1">
      <c r="A36" s="11"/>
      <c r="B36" s="500" t="s">
        <v>35</v>
      </c>
      <c r="F36" s="226"/>
      <c r="G36" s="350">
        <v>-10000000</v>
      </c>
      <c r="H36" s="350">
        <v>-1299205</v>
      </c>
    </row>
    <row r="37" spans="1:10" ht="15.6" customHeight="1">
      <c r="A37" s="11"/>
      <c r="B37" s="500" t="s">
        <v>37</v>
      </c>
      <c r="F37" s="226"/>
      <c r="G37" s="350">
        <v>-198000</v>
      </c>
      <c r="H37" s="350">
        <v>0</v>
      </c>
    </row>
    <row r="38" spans="1:10" ht="15.6" customHeight="1">
      <c r="A38" s="12"/>
      <c r="B38" s="500" t="s">
        <v>850</v>
      </c>
      <c r="F38" s="226"/>
      <c r="G38" s="350">
        <v>-554545</v>
      </c>
      <c r="H38" s="350">
        <v>0</v>
      </c>
    </row>
    <row r="39" spans="1:10" ht="15.6" customHeight="1">
      <c r="A39" s="5"/>
      <c r="B39" s="500"/>
      <c r="F39" s="226"/>
      <c r="G39" s="508"/>
      <c r="H39" s="509"/>
    </row>
    <row r="40" spans="1:10" ht="15.6" customHeight="1">
      <c r="A40" s="5"/>
      <c r="B40" s="501" t="s">
        <v>38</v>
      </c>
      <c r="C40" s="504"/>
      <c r="D40" s="504"/>
      <c r="E40" s="504"/>
      <c r="F40" s="226"/>
      <c r="G40" s="349">
        <v>-6284700972</v>
      </c>
      <c r="H40" s="349">
        <v>-926628389</v>
      </c>
    </row>
    <row r="41" spans="1:10" ht="15.6" customHeight="1">
      <c r="A41" s="5"/>
      <c r="B41" s="500" t="s">
        <v>87</v>
      </c>
      <c r="F41" s="226"/>
      <c r="G41" s="350">
        <v>-4771901121</v>
      </c>
      <c r="H41" s="350">
        <v>-872689023</v>
      </c>
    </row>
    <row r="42" spans="1:10" ht="15.6" customHeight="1">
      <c r="A42" s="7"/>
      <c r="B42" s="500" t="s">
        <v>88</v>
      </c>
      <c r="F42" s="226"/>
      <c r="G42" s="350">
        <v>0</v>
      </c>
      <c r="H42" s="350">
        <v>0</v>
      </c>
      <c r="J42" s="408"/>
    </row>
    <row r="43" spans="1:10" ht="15.6" customHeight="1">
      <c r="A43" s="7"/>
      <c r="B43" s="500" t="s">
        <v>1291</v>
      </c>
      <c r="F43" s="226"/>
      <c r="G43" s="350">
        <v>-2496185</v>
      </c>
      <c r="H43" s="350">
        <v>0</v>
      </c>
    </row>
    <row r="44" spans="1:10" ht="15.6" customHeight="1">
      <c r="A44" s="7"/>
      <c r="B44" s="500" t="s">
        <v>1171</v>
      </c>
      <c r="F44" s="226"/>
      <c r="G44" s="350">
        <v>-435237265</v>
      </c>
      <c r="H44" s="350">
        <v>0</v>
      </c>
    </row>
    <row r="45" spans="1:10" ht="15.6" customHeight="1">
      <c r="A45" s="12"/>
      <c r="B45" s="500" t="s">
        <v>41</v>
      </c>
      <c r="F45" s="226"/>
      <c r="G45" s="350">
        <v>-81139005</v>
      </c>
      <c r="H45" s="350">
        <v>-100000</v>
      </c>
    </row>
    <row r="46" spans="1:10" ht="15.6" customHeight="1">
      <c r="A46" s="12"/>
      <c r="B46" s="500" t="s">
        <v>89</v>
      </c>
      <c r="F46" s="226"/>
      <c r="G46" s="350">
        <v>-4617494</v>
      </c>
      <c r="H46" s="350">
        <v>-25500</v>
      </c>
    </row>
    <row r="47" spans="1:10" ht="15.6" customHeight="1">
      <c r="A47" s="12"/>
      <c r="B47" s="500" t="s">
        <v>42</v>
      </c>
      <c r="F47" s="226"/>
      <c r="G47" s="350">
        <v>-7683993</v>
      </c>
      <c r="H47" s="350">
        <v>-9085500</v>
      </c>
    </row>
    <row r="48" spans="1:10" ht="15.6" customHeight="1">
      <c r="A48" s="7"/>
      <c r="B48" s="500" t="s">
        <v>1180</v>
      </c>
      <c r="F48" s="226" t="s">
        <v>1200</v>
      </c>
      <c r="G48" s="350">
        <v>-981625909</v>
      </c>
      <c r="H48" s="350">
        <v>-44728366</v>
      </c>
    </row>
    <row r="49" spans="1:9" ht="15.6" customHeight="1">
      <c r="A49" s="5"/>
      <c r="B49" s="500"/>
      <c r="F49" s="226"/>
      <c r="G49" s="508"/>
      <c r="H49" s="509"/>
    </row>
    <row r="50" spans="1:9" ht="15.6" customHeight="1">
      <c r="A50" s="5"/>
      <c r="B50" s="501" t="s">
        <v>43</v>
      </c>
      <c r="C50" s="504"/>
      <c r="D50" s="504"/>
      <c r="E50" s="504"/>
      <c r="F50" s="226"/>
      <c r="G50" s="349">
        <v>-462852912</v>
      </c>
      <c r="H50" s="349">
        <v>-213659469</v>
      </c>
    </row>
    <row r="51" spans="1:9" ht="15.6" customHeight="1">
      <c r="A51" s="5"/>
      <c r="B51" s="501"/>
      <c r="C51" s="504"/>
      <c r="D51" s="504"/>
      <c r="E51" s="504"/>
      <c r="F51" s="226"/>
      <c r="G51" s="508"/>
      <c r="H51" s="508"/>
    </row>
    <row r="52" spans="1:9" ht="15.6" customHeight="1">
      <c r="A52" s="5"/>
      <c r="B52" s="501" t="s">
        <v>1172</v>
      </c>
      <c r="C52" s="504"/>
      <c r="D52" s="504"/>
      <c r="E52" s="504"/>
      <c r="F52" s="226" t="s">
        <v>1201</v>
      </c>
      <c r="G52" s="349">
        <v>-25673</v>
      </c>
      <c r="H52" s="508">
        <v>1</v>
      </c>
    </row>
    <row r="53" spans="1:9" ht="15.6" customHeight="1">
      <c r="A53" s="5"/>
      <c r="B53" s="500" t="s">
        <v>127</v>
      </c>
      <c r="C53" s="504"/>
      <c r="D53" s="504"/>
      <c r="E53" s="504"/>
      <c r="F53" s="226"/>
      <c r="G53" s="350">
        <v>9122</v>
      </c>
      <c r="H53" s="509">
        <v>1</v>
      </c>
    </row>
    <row r="54" spans="1:9" ht="15.6" customHeight="1">
      <c r="A54" s="5"/>
      <c r="B54" s="500" t="s">
        <v>1181</v>
      </c>
      <c r="C54" s="504"/>
      <c r="D54" s="504"/>
      <c r="E54" s="504"/>
      <c r="F54" s="226"/>
      <c r="G54" s="350">
        <v>-34795</v>
      </c>
      <c r="H54" s="509">
        <v>0</v>
      </c>
    </row>
    <row r="55" spans="1:9" ht="15.6" customHeight="1">
      <c r="A55" s="5"/>
      <c r="B55" s="501"/>
      <c r="C55" s="504"/>
      <c r="D55" s="504"/>
      <c r="E55" s="504"/>
      <c r="F55" s="226"/>
      <c r="G55" s="508"/>
      <c r="H55" s="508"/>
    </row>
    <row r="56" spans="1:9" ht="15.6" customHeight="1">
      <c r="A56" s="5"/>
      <c r="B56" s="501" t="s">
        <v>1173</v>
      </c>
      <c r="C56" s="504"/>
      <c r="D56" s="504"/>
      <c r="E56" s="504"/>
      <c r="F56" s="226" t="s">
        <v>1217</v>
      </c>
      <c r="G56" s="349">
        <v>-15677232</v>
      </c>
      <c r="H56" s="349">
        <v>125973681</v>
      </c>
    </row>
    <row r="57" spans="1:9" ht="15.6" customHeight="1">
      <c r="A57" s="5"/>
      <c r="B57" s="501" t="s">
        <v>248</v>
      </c>
      <c r="C57" s="504"/>
      <c r="D57" s="504"/>
      <c r="E57" s="504"/>
      <c r="F57" s="226"/>
      <c r="G57" s="349">
        <v>30617651</v>
      </c>
      <c r="H57" s="349">
        <v>126983286</v>
      </c>
    </row>
    <row r="58" spans="1:9" ht="15.6" customHeight="1">
      <c r="A58" s="5"/>
      <c r="B58" s="500" t="s">
        <v>90</v>
      </c>
      <c r="E58" s="504"/>
      <c r="F58" s="226"/>
      <c r="G58" s="509">
        <v>0</v>
      </c>
      <c r="H58" s="509">
        <v>13588</v>
      </c>
      <c r="I58" s="32"/>
    </row>
    <row r="59" spans="1:9" ht="15.6" customHeight="1">
      <c r="A59" s="5"/>
      <c r="B59" s="500" t="s">
        <v>91</v>
      </c>
      <c r="E59" s="504"/>
      <c r="F59" s="226"/>
      <c r="G59" s="350">
        <v>30617651</v>
      </c>
      <c r="H59" s="509">
        <v>126969698</v>
      </c>
      <c r="I59" s="408"/>
    </row>
    <row r="60" spans="1:9" ht="15.6" customHeight="1">
      <c r="A60" s="12"/>
      <c r="B60" s="501" t="s">
        <v>249</v>
      </c>
      <c r="C60" s="504"/>
      <c r="D60" s="504"/>
      <c r="E60" s="504"/>
      <c r="F60" s="226"/>
      <c r="G60" s="349">
        <v>-46294883</v>
      </c>
      <c r="H60" s="349">
        <v>-1009605</v>
      </c>
    </row>
    <row r="61" spans="1:9" ht="15.6" customHeight="1">
      <c r="A61" s="12"/>
      <c r="B61" s="500" t="s">
        <v>66</v>
      </c>
      <c r="F61" s="226"/>
      <c r="G61" s="350">
        <v>-1979</v>
      </c>
      <c r="H61" s="509">
        <v>0</v>
      </c>
    </row>
    <row r="62" spans="1:9" ht="15.6" customHeight="1">
      <c r="A62" s="7"/>
      <c r="B62" s="500" t="s">
        <v>91</v>
      </c>
      <c r="F62" s="226"/>
      <c r="G62" s="350">
        <v>-46292904</v>
      </c>
      <c r="H62" s="350">
        <v>-1009605</v>
      </c>
    </row>
    <row r="63" spans="1:9" ht="15.6" customHeight="1">
      <c r="A63" s="7"/>
      <c r="B63" s="500"/>
      <c r="F63" s="226"/>
      <c r="G63" s="508"/>
      <c r="H63" s="509"/>
    </row>
    <row r="64" spans="1:9" ht="15.6" customHeight="1">
      <c r="A64" s="7"/>
      <c r="B64" s="501" t="s">
        <v>1174</v>
      </c>
      <c r="C64" s="504"/>
      <c r="D64" s="504"/>
      <c r="F64" s="226"/>
      <c r="G64" s="349">
        <v>3628806</v>
      </c>
      <c r="H64" s="508">
        <v>0</v>
      </c>
    </row>
    <row r="65" spans="1:10" ht="15.6" customHeight="1">
      <c r="A65" s="7"/>
      <c r="B65" s="500" t="s">
        <v>1088</v>
      </c>
      <c r="F65" s="226"/>
      <c r="G65" s="350">
        <v>3628806</v>
      </c>
      <c r="H65" s="509">
        <v>0</v>
      </c>
    </row>
    <row r="66" spans="1:10" ht="15.6" customHeight="1">
      <c r="A66" s="7"/>
      <c r="B66" s="500" t="s">
        <v>157</v>
      </c>
      <c r="F66" s="226"/>
      <c r="G66" s="509">
        <v>0</v>
      </c>
      <c r="H66" s="509">
        <v>0</v>
      </c>
    </row>
    <row r="67" spans="1:10" ht="15.6" customHeight="1">
      <c r="A67" s="7"/>
      <c r="B67" s="500"/>
      <c r="F67" s="226"/>
      <c r="G67" s="508"/>
      <c r="H67" s="509"/>
    </row>
    <row r="68" spans="1:10" ht="15.6" customHeight="1">
      <c r="A68" s="7"/>
      <c r="B68" s="501" t="s">
        <v>158</v>
      </c>
      <c r="C68" s="504"/>
      <c r="D68" s="504"/>
      <c r="F68" s="226"/>
      <c r="G68" s="508">
        <v>0</v>
      </c>
      <c r="H68" s="508">
        <v>0</v>
      </c>
    </row>
    <row r="69" spans="1:10" ht="15.6" customHeight="1">
      <c r="A69" s="5"/>
      <c r="B69" s="500"/>
      <c r="F69" s="226"/>
      <c r="G69" s="508"/>
      <c r="H69" s="509"/>
    </row>
    <row r="70" spans="1:10" ht="15.6" customHeight="1">
      <c r="A70" s="5"/>
      <c r="B70" s="501" t="s">
        <v>44</v>
      </c>
      <c r="C70" s="504"/>
      <c r="D70" s="504"/>
      <c r="E70" s="504"/>
      <c r="F70" s="226"/>
      <c r="G70" s="349">
        <v>-474927011</v>
      </c>
      <c r="H70" s="349">
        <v>-87685787</v>
      </c>
    </row>
    <row r="71" spans="1:10" ht="15.6" customHeight="1">
      <c r="A71" s="5"/>
      <c r="B71" s="501"/>
      <c r="C71" s="504"/>
      <c r="D71" s="504"/>
      <c r="E71" s="504"/>
      <c r="F71" s="226"/>
      <c r="G71" s="508"/>
      <c r="H71" s="508"/>
    </row>
    <row r="72" spans="1:10" ht="15.6" customHeight="1">
      <c r="A72" s="5"/>
      <c r="B72" s="501" t="s">
        <v>16</v>
      </c>
      <c r="C72" s="504"/>
      <c r="D72" s="504"/>
      <c r="E72" s="504"/>
      <c r="F72" s="226"/>
      <c r="G72" s="350">
        <v>-16521045</v>
      </c>
      <c r="H72" s="509">
        <v>0</v>
      </c>
    </row>
    <row r="73" spans="1:10" ht="15.6" customHeight="1">
      <c r="A73" s="30"/>
      <c r="B73" s="501"/>
      <c r="C73" s="504"/>
      <c r="D73" s="504"/>
      <c r="E73" s="504"/>
      <c r="F73" s="226"/>
      <c r="G73" s="508"/>
      <c r="H73" s="509"/>
    </row>
    <row r="74" spans="1:10">
      <c r="B74" s="501" t="s">
        <v>13</v>
      </c>
      <c r="C74" s="504"/>
      <c r="D74" s="504"/>
      <c r="E74" s="504"/>
      <c r="F74" s="226"/>
      <c r="G74" s="349">
        <v>-491448056</v>
      </c>
      <c r="H74" s="349">
        <v>-87685787</v>
      </c>
      <c r="I74" s="315"/>
      <c r="J74" s="315"/>
    </row>
    <row r="75" spans="1:10" ht="6" customHeight="1">
      <c r="B75" s="502"/>
      <c r="C75" s="505"/>
      <c r="D75" s="505"/>
      <c r="E75" s="505"/>
      <c r="F75" s="228"/>
      <c r="G75" s="351"/>
      <c r="H75" s="351"/>
      <c r="I75" s="315"/>
      <c r="J75" s="315"/>
    </row>
    <row r="76" spans="1:10">
      <c r="B76" s="637" t="s">
        <v>1038</v>
      </c>
      <c r="C76" s="637"/>
      <c r="D76" s="637"/>
      <c r="E76" s="637"/>
      <c r="F76" s="637"/>
      <c r="G76" s="637"/>
      <c r="H76" s="637"/>
    </row>
    <row r="77" spans="1:10" ht="15" customHeight="1">
      <c r="G77" s="8"/>
    </row>
    <row r="78" spans="1:10">
      <c r="B78" s="2"/>
      <c r="C78" s="2"/>
      <c r="D78" s="2"/>
      <c r="E78" s="2"/>
      <c r="F78" s="21"/>
      <c r="G78" s="199"/>
    </row>
    <row r="79" spans="1:10">
      <c r="B79" s="2"/>
      <c r="C79" s="2"/>
      <c r="D79" s="2"/>
      <c r="E79" s="2"/>
      <c r="F79" s="21"/>
    </row>
    <row r="80" spans="1:10">
      <c r="B80" s="2"/>
      <c r="C80" s="2"/>
      <c r="D80" s="2"/>
      <c r="E80" s="2"/>
      <c r="F80" s="21"/>
    </row>
    <row r="81" spans="2:13">
      <c r="B81" s="2"/>
      <c r="C81" s="2"/>
      <c r="D81" s="2"/>
      <c r="E81" s="2"/>
      <c r="F81" s="21"/>
    </row>
    <row r="82" spans="2:13">
      <c r="B82" s="2"/>
      <c r="C82" s="2"/>
      <c r="D82" s="2"/>
      <c r="E82" s="2"/>
      <c r="F82" s="21"/>
    </row>
    <row r="83" spans="2:13">
      <c r="B83" s="208" t="s">
        <v>442</v>
      </c>
      <c r="D83" s="631" t="s">
        <v>1308</v>
      </c>
      <c r="E83" s="631"/>
      <c r="F83" s="631"/>
      <c r="G83" s="221"/>
      <c r="H83" s="218" t="s">
        <v>195</v>
      </c>
      <c r="I83" s="510"/>
      <c r="J83" s="510"/>
      <c r="L83" s="99"/>
      <c r="M83" s="1"/>
    </row>
    <row r="84" spans="2:13">
      <c r="B84" s="583" t="s">
        <v>1036</v>
      </c>
      <c r="D84" s="632" t="s">
        <v>269</v>
      </c>
      <c r="E84" s="632"/>
      <c r="F84" s="632"/>
      <c r="G84" s="222"/>
      <c r="H84" s="219" t="s">
        <v>196</v>
      </c>
      <c r="I84" s="510"/>
      <c r="J84" s="510"/>
      <c r="L84" s="99"/>
      <c r="M84" s="1"/>
    </row>
    <row r="85" spans="2:13">
      <c r="G85" s="220"/>
      <c r="H85" s="220"/>
    </row>
    <row r="86" spans="2:13">
      <c r="B86" s="82"/>
    </row>
  </sheetData>
  <customSheetViews>
    <customSheetView guid="{970CBB53-F4B3-462F-AEFE-2BC403F5F0AD}" scale="80" showPageBreaks="1" showGridLines="0" fitToPage="1" printArea="1">
      <pane ySplit="6" topLeftCell="A43" activePane="bottomLeft" state="frozen"/>
      <selection pane="bottomLeft" activeCell="E9" sqref="E9"/>
      <pageMargins left="0.48" right="0.39" top="0.74803149606299213" bottom="0.74803149606299213" header="0.31496062992125984" footer="0.31496062992125984"/>
      <printOptions horizontalCentered="1"/>
      <pageSetup paperSize="9" scale="10" orientation="portrait" r:id="rId1"/>
    </customSheetView>
    <customSheetView guid="{7F8679DA-D059-4901-ACAC-85DFCE49504A}" scale="80" showGridLines="0" fitToPage="1">
      <selection activeCell="B4" sqref="B4"/>
      <pageMargins left="0.48" right="0.39" top="0.74803149606299213" bottom="0.74803149606299213" header="0.31496062992125984" footer="0.31496062992125984"/>
      <printOptions horizontalCentered="1"/>
      <pageSetup paperSize="9" scale="49" orientation="portrait" r:id="rId2"/>
    </customSheetView>
    <customSheetView guid="{599159CD-1620-491F-A2F6-FFBFC633DFF1}" scale="80" showPageBreaks="1" showGridLines="0" fitToPage="1" printArea="1" topLeftCell="A66">
      <selection activeCell="A92" sqref="A92:XFD93"/>
      <pageMargins left="0.48" right="0.39" top="0.74803149606299213" bottom="0.74803149606299213" header="0.31496062992125984" footer="0.31496062992125984"/>
      <printOptions horizontalCentered="1"/>
      <pageSetup paperSize="9" scale="49" orientation="portrait" r:id="rId3"/>
    </customSheetView>
  </customSheetViews>
  <mergeCells count="7">
    <mergeCell ref="D83:F83"/>
    <mergeCell ref="D84:F84"/>
    <mergeCell ref="B1:H1"/>
    <mergeCell ref="B2:H2"/>
    <mergeCell ref="B7:H7"/>
    <mergeCell ref="B6:H6"/>
    <mergeCell ref="B76:H76"/>
  </mergeCells>
  <printOptions horizontalCentered="1"/>
  <pageMargins left="0.48" right="0.39" top="0.74803149606299213" bottom="0.74803149606299213" header="0.31496062992125984" footer="0.31496062992125984"/>
  <pageSetup paperSize="9" scale="65"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0.499984740745262"/>
  </sheetPr>
  <dimension ref="B2:Q67"/>
  <sheetViews>
    <sheetView showGridLines="0" zoomScale="80" zoomScaleNormal="80" zoomScaleSheetLayoutView="80" workbookViewId="0">
      <pane ySplit="8" topLeftCell="A9" activePane="bottomLeft" state="frozen"/>
      <selection activeCell="I11" sqref="I11"/>
      <selection pane="bottomLeft" activeCell="O21" sqref="O21"/>
    </sheetView>
  </sheetViews>
  <sheetFormatPr baseColWidth="10" defaultColWidth="11.42578125" defaultRowHeight="15.75"/>
  <cols>
    <col min="1" max="1" width="3.7109375" style="3" customWidth="1"/>
    <col min="2" max="2" width="25.7109375" style="2" customWidth="1"/>
    <col min="3" max="3" width="14.5703125" style="3" customWidth="1"/>
    <col min="4" max="4" width="17.7109375" style="3" customWidth="1"/>
    <col min="5" max="6" width="18.28515625" style="3" customWidth="1"/>
    <col min="7" max="7" width="15" style="3" customWidth="1"/>
    <col min="8" max="8" width="15.28515625" style="3" customWidth="1"/>
    <col min="9" max="9" width="15.5703125" style="3" customWidth="1"/>
    <col min="10" max="10" width="20.5703125" style="3" bestFit="1" customWidth="1"/>
    <col min="11" max="11" width="21.42578125" style="3" customWidth="1"/>
    <col min="12" max="13" width="21.28515625" style="3" customWidth="1"/>
    <col min="14" max="14" width="16.5703125" style="3" bestFit="1" customWidth="1"/>
    <col min="15" max="15" width="16.28515625" style="3" bestFit="1" customWidth="1"/>
    <col min="16" max="16" width="15.42578125" style="3" bestFit="1" customWidth="1"/>
    <col min="17" max="17" width="21.7109375" style="3" bestFit="1" customWidth="1"/>
    <col min="18" max="16384" width="11.42578125" style="3"/>
  </cols>
  <sheetData>
    <row r="2" spans="2:15" ht="19.5">
      <c r="B2" s="642" t="s">
        <v>1070</v>
      </c>
      <c r="C2" s="642"/>
      <c r="D2" s="642"/>
      <c r="E2" s="642"/>
      <c r="F2" s="642"/>
      <c r="G2" s="642"/>
      <c r="H2" s="642"/>
      <c r="I2" s="642"/>
      <c r="J2" s="642"/>
      <c r="K2" s="642"/>
      <c r="L2" s="642"/>
      <c r="M2" s="642"/>
    </row>
    <row r="3" spans="2:15">
      <c r="B3" s="643" t="s">
        <v>975</v>
      </c>
      <c r="C3" s="643"/>
      <c r="D3" s="643"/>
      <c r="E3" s="643"/>
      <c r="F3" s="643"/>
      <c r="G3" s="643"/>
      <c r="H3" s="643"/>
      <c r="I3" s="643"/>
      <c r="J3" s="643"/>
      <c r="K3" s="643"/>
      <c r="L3" s="643"/>
      <c r="M3" s="643"/>
    </row>
    <row r="4" spans="2:15" ht="15.75" customHeight="1">
      <c r="B4" s="644" t="s">
        <v>1353</v>
      </c>
      <c r="C4" s="644"/>
      <c r="D4" s="644"/>
      <c r="E4" s="644"/>
      <c r="F4" s="644"/>
      <c r="G4" s="644"/>
      <c r="H4" s="644"/>
      <c r="I4" s="644"/>
      <c r="J4" s="644"/>
      <c r="K4" s="644"/>
      <c r="L4" s="644"/>
      <c r="M4" s="644"/>
    </row>
    <row r="5" spans="2:15" ht="17.25">
      <c r="B5" s="636" t="s">
        <v>407</v>
      </c>
      <c r="C5" s="636"/>
      <c r="D5" s="636"/>
      <c r="E5" s="636"/>
      <c r="F5" s="636"/>
      <c r="G5" s="636"/>
      <c r="H5" s="636"/>
      <c r="I5" s="636"/>
      <c r="J5" s="636"/>
      <c r="K5" s="636"/>
      <c r="L5" s="636"/>
      <c r="M5" s="636"/>
    </row>
    <row r="6" spans="2:15" ht="16.5" thickBot="1">
      <c r="B6" s="9"/>
      <c r="C6" s="22"/>
      <c r="D6" s="22"/>
      <c r="E6" s="22"/>
      <c r="F6" s="22"/>
      <c r="G6" s="22"/>
      <c r="H6" s="22"/>
      <c r="I6" s="22"/>
      <c r="J6" s="22"/>
      <c r="K6" s="22"/>
      <c r="L6" s="22"/>
      <c r="M6" s="22"/>
    </row>
    <row r="7" spans="2:15" s="9" customFormat="1" ht="17.649999999999999" customHeight="1">
      <c r="B7" s="640" t="s">
        <v>45</v>
      </c>
      <c r="C7" s="645" t="s">
        <v>11</v>
      </c>
      <c r="D7" s="646"/>
      <c r="E7" s="647"/>
      <c r="F7" s="640" t="s">
        <v>327</v>
      </c>
      <c r="G7" s="645" t="s">
        <v>12</v>
      </c>
      <c r="H7" s="646"/>
      <c r="I7" s="647"/>
      <c r="J7" s="645" t="s">
        <v>98</v>
      </c>
      <c r="K7" s="647"/>
      <c r="L7" s="648" t="s">
        <v>21</v>
      </c>
      <c r="M7" s="649"/>
    </row>
    <row r="8" spans="2:15" s="9" customFormat="1" ht="17.649999999999999" customHeight="1">
      <c r="B8" s="641"/>
      <c r="C8" s="130" t="s">
        <v>92</v>
      </c>
      <c r="D8" s="130" t="s">
        <v>93</v>
      </c>
      <c r="E8" s="130" t="s">
        <v>94</v>
      </c>
      <c r="F8" s="641"/>
      <c r="G8" s="130" t="s">
        <v>95</v>
      </c>
      <c r="H8" s="130" t="s">
        <v>96</v>
      </c>
      <c r="I8" s="130" t="s">
        <v>97</v>
      </c>
      <c r="J8" s="130" t="s">
        <v>99</v>
      </c>
      <c r="K8" s="130" t="s">
        <v>100</v>
      </c>
      <c r="L8" s="131" t="s">
        <v>1040</v>
      </c>
      <c r="M8" s="131" t="s">
        <v>1041</v>
      </c>
    </row>
    <row r="9" spans="2:15" s="9" customFormat="1" ht="35.1" customHeight="1">
      <c r="B9" s="132" t="s">
        <v>976</v>
      </c>
      <c r="C9" s="135">
        <v>0</v>
      </c>
      <c r="D9" s="135">
        <v>0</v>
      </c>
      <c r="E9" s="135">
        <v>18200000000</v>
      </c>
      <c r="F9" s="135">
        <v>588857678</v>
      </c>
      <c r="G9" s="135">
        <v>0</v>
      </c>
      <c r="H9" s="135">
        <v>0</v>
      </c>
      <c r="I9" s="135">
        <v>0</v>
      </c>
      <c r="J9" s="135">
        <v>-68655950</v>
      </c>
      <c r="K9" s="135">
        <v>-731580715</v>
      </c>
      <c r="L9" s="135">
        <v>17988621013</v>
      </c>
      <c r="M9" s="138">
        <v>2119201728</v>
      </c>
    </row>
    <row r="10" spans="2:15" s="9" customFormat="1" ht="35.1" customHeight="1">
      <c r="B10" s="61" t="s">
        <v>101</v>
      </c>
      <c r="C10" s="136"/>
      <c r="D10" s="136"/>
      <c r="E10" s="136"/>
      <c r="F10" s="136"/>
      <c r="G10" s="136"/>
      <c r="H10" s="136"/>
      <c r="I10" s="136"/>
      <c r="J10" s="136"/>
      <c r="K10" s="136"/>
      <c r="L10" s="136"/>
      <c r="M10" s="137"/>
      <c r="N10" s="357"/>
    </row>
    <row r="11" spans="2:15" s="9" customFormat="1" ht="35.1" customHeight="1">
      <c r="B11" s="353" t="s">
        <v>977</v>
      </c>
      <c r="C11" s="137">
        <v>0</v>
      </c>
      <c r="D11" s="137">
        <v>0</v>
      </c>
      <c r="E11" s="137">
        <v>0</v>
      </c>
      <c r="F11" s="137">
        <v>0</v>
      </c>
      <c r="G11" s="137">
        <v>0</v>
      </c>
      <c r="H11" s="137">
        <v>0</v>
      </c>
      <c r="I11" s="137">
        <v>0</v>
      </c>
      <c r="J11" s="137">
        <v>0</v>
      </c>
      <c r="K11" s="137">
        <v>0</v>
      </c>
      <c r="L11" s="137">
        <v>0</v>
      </c>
      <c r="M11" s="137">
        <v>16500000000</v>
      </c>
    </row>
    <row r="12" spans="2:15" s="9" customFormat="1" ht="35.1" customHeight="1">
      <c r="B12" s="353" t="s">
        <v>978</v>
      </c>
      <c r="C12" s="137">
        <v>0</v>
      </c>
      <c r="D12" s="137">
        <v>0</v>
      </c>
      <c r="E12" s="137">
        <v>0</v>
      </c>
      <c r="F12" s="137">
        <v>0</v>
      </c>
      <c r="G12" s="137">
        <v>0</v>
      </c>
      <c r="H12" s="137">
        <v>0</v>
      </c>
      <c r="I12" s="137">
        <v>0</v>
      </c>
      <c r="J12" s="137">
        <v>-731580715</v>
      </c>
      <c r="K12" s="137">
        <v>731580715</v>
      </c>
      <c r="L12" s="137">
        <v>0</v>
      </c>
      <c r="M12" s="137">
        <v>0</v>
      </c>
    </row>
    <row r="13" spans="2:15" s="9" customFormat="1" ht="35.1" customHeight="1">
      <c r="B13" s="353" t="s">
        <v>327</v>
      </c>
      <c r="C13" s="137">
        <v>0</v>
      </c>
      <c r="D13" s="137">
        <v>0</v>
      </c>
      <c r="E13" s="137">
        <v>0</v>
      </c>
      <c r="F13" s="137">
        <v>49000000</v>
      </c>
      <c r="G13" s="137">
        <v>0</v>
      </c>
      <c r="H13" s="137">
        <v>0</v>
      </c>
      <c r="I13" s="137">
        <v>0</v>
      </c>
      <c r="J13" s="137">
        <v>0</v>
      </c>
      <c r="K13" s="137">
        <v>0</v>
      </c>
      <c r="L13" s="137">
        <v>49000000</v>
      </c>
      <c r="M13" s="137">
        <v>101000000</v>
      </c>
    </row>
    <row r="14" spans="2:15" s="9" customFormat="1" ht="35.1" customHeight="1">
      <c r="B14" s="354" t="s">
        <v>46</v>
      </c>
      <c r="C14" s="137">
        <v>0</v>
      </c>
      <c r="D14" s="137">
        <v>0</v>
      </c>
      <c r="E14" s="137">
        <v>0</v>
      </c>
      <c r="F14" s="137">
        <v>0</v>
      </c>
      <c r="G14" s="137">
        <v>0</v>
      </c>
      <c r="H14" s="137">
        <v>0</v>
      </c>
      <c r="I14" s="137">
        <v>0</v>
      </c>
      <c r="J14" s="137">
        <v>0</v>
      </c>
      <c r="K14" s="137">
        <v>-491448056</v>
      </c>
      <c r="L14" s="137">
        <v>-491448056</v>
      </c>
      <c r="M14" s="137">
        <v>-87685787</v>
      </c>
    </row>
    <row r="15" spans="2:15" s="9" customFormat="1" ht="35.1" customHeight="1">
      <c r="B15" s="355" t="s">
        <v>1352</v>
      </c>
      <c r="C15" s="138">
        <v>0</v>
      </c>
      <c r="D15" s="138">
        <v>0</v>
      </c>
      <c r="E15" s="138">
        <v>18200000000</v>
      </c>
      <c r="F15" s="138">
        <v>637857678</v>
      </c>
      <c r="G15" s="138">
        <v>0</v>
      </c>
      <c r="H15" s="138">
        <v>0</v>
      </c>
      <c r="I15" s="138">
        <v>0</v>
      </c>
      <c r="J15" s="138">
        <v>-800236665</v>
      </c>
      <c r="K15" s="138">
        <v>-491448056</v>
      </c>
      <c r="L15" s="138">
        <v>17546172957</v>
      </c>
      <c r="M15" s="138">
        <v>0</v>
      </c>
      <c r="N15" s="146"/>
      <c r="O15" s="146"/>
    </row>
    <row r="16" spans="2:15" s="9" customFormat="1" ht="35.1" customHeight="1" thickBot="1">
      <c r="B16" s="356" t="s">
        <v>1354</v>
      </c>
      <c r="C16" s="139">
        <v>0</v>
      </c>
      <c r="D16" s="139">
        <v>0</v>
      </c>
      <c r="E16" s="139">
        <v>18200000000</v>
      </c>
      <c r="F16" s="139">
        <v>588857678</v>
      </c>
      <c r="G16" s="139">
        <v>0</v>
      </c>
      <c r="H16" s="139">
        <v>0</v>
      </c>
      <c r="I16" s="139">
        <v>0</v>
      </c>
      <c r="J16" s="139">
        <v>-68655950</v>
      </c>
      <c r="K16" s="139">
        <v>-87685787</v>
      </c>
      <c r="L16" s="139">
        <v>0</v>
      </c>
      <c r="M16" s="139">
        <v>18632515941</v>
      </c>
      <c r="N16" s="357"/>
      <c r="O16" s="357"/>
    </row>
    <row r="17" spans="2:17">
      <c r="Q17" s="20"/>
    </row>
    <row r="18" spans="2:17">
      <c r="B18" s="639" t="s">
        <v>1038</v>
      </c>
      <c r="C18" s="639"/>
      <c r="D18" s="639"/>
      <c r="E18" s="639"/>
      <c r="F18" s="639"/>
      <c r="G18" s="639"/>
      <c r="H18" s="639"/>
      <c r="I18" s="639"/>
      <c r="J18" s="639"/>
      <c r="K18" s="639"/>
      <c r="L18" s="639"/>
      <c r="M18" s="639"/>
      <c r="Q18" s="20"/>
    </row>
    <row r="19" spans="2:17">
      <c r="B19" s="217"/>
      <c r="Q19" s="20"/>
    </row>
    <row r="20" spans="2:17">
      <c r="B20" s="217"/>
      <c r="Q20" s="20"/>
    </row>
    <row r="21" spans="2:17">
      <c r="Q21" s="20"/>
    </row>
    <row r="22" spans="2:17">
      <c r="Q22" s="20"/>
    </row>
    <row r="23" spans="2:17">
      <c r="C23" s="82"/>
      <c r="F23" s="140"/>
      <c r="G23" s="140"/>
      <c r="I23" s="586"/>
      <c r="P23" s="20"/>
    </row>
    <row r="24" spans="2:17">
      <c r="C24" s="145"/>
      <c r="P24" s="20"/>
    </row>
    <row r="26" spans="2:17">
      <c r="C26" s="208" t="s">
        <v>442</v>
      </c>
      <c r="G26" s="86"/>
      <c r="H26" s="582" t="s">
        <v>1308</v>
      </c>
      <c r="I26" s="638"/>
      <c r="J26" s="638"/>
      <c r="L26" s="208" t="s">
        <v>195</v>
      </c>
    </row>
    <row r="27" spans="2:17">
      <c r="C27" s="583" t="s">
        <v>1036</v>
      </c>
      <c r="G27" s="72"/>
      <c r="H27" s="72" t="s">
        <v>1421</v>
      </c>
      <c r="I27" s="632"/>
      <c r="J27" s="632"/>
      <c r="L27" s="583" t="s">
        <v>196</v>
      </c>
    </row>
    <row r="28" spans="2:17">
      <c r="J28" s="32"/>
    </row>
    <row r="67" spans="4:4">
      <c r="D67" s="3">
        <v>0</v>
      </c>
    </row>
  </sheetData>
  <customSheetViews>
    <customSheetView guid="{970CBB53-F4B3-462F-AEFE-2BC403F5F0AD}" scale="80" showPageBreaks="1" showGridLines="0" printArea="1">
      <pane ySplit="7" topLeftCell="A8" activePane="bottomLeft" state="frozen"/>
      <selection pane="bottomLeft" activeCell="L13" sqref="L13"/>
      <pageMargins left="0.75" right="0.75" top="1" bottom="1" header="0.5" footer="0.5"/>
      <pageSetup scale="47" orientation="portrait" r:id="rId1"/>
      <headerFooter alignWithMargins="0"/>
    </customSheetView>
    <customSheetView guid="{7F8679DA-D059-4901-ACAC-85DFCE49504A}" scale="80" showGridLines="0">
      <pane ySplit="8" topLeftCell="A9" activePane="bottomLeft" state="frozen"/>
      <selection pane="bottomLeft" activeCell="F13" sqref="F13"/>
      <pageMargins left="0.75" right="0.75" top="1" bottom="1" header="0.5" footer="0.5"/>
      <pageSetup scale="47" orientation="portrait" r:id="rId2"/>
      <headerFooter alignWithMargins="0"/>
    </customSheetView>
    <customSheetView guid="{599159CD-1620-491F-A2F6-FFBFC633DFF1}" scale="80" showGridLines="0" printArea="1">
      <pane ySplit="8" topLeftCell="A14" activePane="bottomLeft" state="frozen"/>
      <selection pane="bottomLeft" activeCell="B26" sqref="B26"/>
      <pageMargins left="0.75" right="0.75" top="1" bottom="1" header="0.5" footer="0.5"/>
      <pageSetup scale="47" orientation="portrait" r:id="rId3"/>
      <headerFooter alignWithMargins="0"/>
    </customSheetView>
  </customSheetViews>
  <mergeCells count="13">
    <mergeCell ref="I26:J26"/>
    <mergeCell ref="I27:J27"/>
    <mergeCell ref="B18:M18"/>
    <mergeCell ref="F7:F8"/>
    <mergeCell ref="B2:M2"/>
    <mergeCell ref="B3:M3"/>
    <mergeCell ref="B4:M4"/>
    <mergeCell ref="B5:M5"/>
    <mergeCell ref="C7:E7"/>
    <mergeCell ref="G7:I7"/>
    <mergeCell ref="J7:K7"/>
    <mergeCell ref="L7:M7"/>
    <mergeCell ref="B7:B8"/>
  </mergeCells>
  <pageMargins left="0.75" right="0.75" top="1" bottom="1" header="0.5" footer="0.5"/>
  <pageSetup scale="47" orientation="landscape" r:id="rId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499984740745262"/>
    <pageSetUpPr fitToPage="1"/>
  </sheetPr>
  <dimension ref="B2:M56"/>
  <sheetViews>
    <sheetView showGridLines="0" zoomScale="80" zoomScaleNormal="80" zoomScaleSheetLayoutView="80" workbookViewId="0">
      <selection activeCell="H40" sqref="H40"/>
    </sheetView>
  </sheetViews>
  <sheetFormatPr baseColWidth="10" defaultColWidth="11.42578125" defaultRowHeight="15.75"/>
  <cols>
    <col min="1" max="1" width="3.42578125" style="3" customWidth="1"/>
    <col min="2" max="2" width="61.42578125" style="2" customWidth="1"/>
    <col min="3" max="3" width="17" style="2" bestFit="1" customWidth="1"/>
    <col min="4" max="4" width="10.42578125" style="2" customWidth="1"/>
    <col min="5" max="5" width="28" style="2" customWidth="1"/>
    <col min="6" max="6" width="25.5703125" style="4" customWidth="1"/>
    <col min="7" max="8" width="3" style="3" customWidth="1"/>
    <col min="9" max="9" width="24.5703125" style="3" customWidth="1"/>
    <col min="10" max="10" width="19" style="3" bestFit="1" customWidth="1"/>
    <col min="11" max="16384" width="11.42578125" style="3"/>
  </cols>
  <sheetData>
    <row r="2" spans="2:9" ht="19.5">
      <c r="B2" s="642" t="s">
        <v>1070</v>
      </c>
      <c r="C2" s="642"/>
      <c r="D2" s="642"/>
      <c r="E2" s="642"/>
      <c r="F2" s="642"/>
      <c r="G2" s="21"/>
      <c r="H2" s="21"/>
      <c r="I2" s="21"/>
    </row>
    <row r="3" spans="2:9">
      <c r="B3" s="655" t="s">
        <v>979</v>
      </c>
      <c r="C3" s="655"/>
      <c r="D3" s="655"/>
      <c r="E3" s="655"/>
      <c r="F3" s="655"/>
      <c r="G3" s="19"/>
      <c r="H3" s="19"/>
      <c r="I3" s="19"/>
    </row>
    <row r="4" spans="2:9">
      <c r="B4" s="186" t="s">
        <v>1321</v>
      </c>
      <c r="C4" s="587"/>
      <c r="D4" s="587"/>
      <c r="E4" s="587"/>
      <c r="F4" s="587"/>
      <c r="G4" s="19"/>
      <c r="H4" s="19"/>
      <c r="I4" s="19"/>
    </row>
    <row r="5" spans="2:9">
      <c r="B5" s="186" t="s">
        <v>1096</v>
      </c>
      <c r="C5" s="587"/>
      <c r="D5" s="587"/>
      <c r="E5" s="587"/>
      <c r="F5" s="587"/>
      <c r="G5" s="19"/>
      <c r="H5" s="19"/>
      <c r="I5" s="19"/>
    </row>
    <row r="6" spans="2:9" ht="17.25">
      <c r="B6" s="653" t="s">
        <v>407</v>
      </c>
      <c r="C6" s="653"/>
      <c r="D6" s="653"/>
      <c r="E6" s="653"/>
      <c r="F6" s="653"/>
      <c r="G6" s="19"/>
      <c r="H6" s="19"/>
      <c r="I6" s="19"/>
    </row>
    <row r="7" spans="2:9">
      <c r="B7" s="9"/>
      <c r="C7" s="184"/>
      <c r="D7" s="184"/>
      <c r="E7" s="184"/>
      <c r="F7" s="185"/>
      <c r="G7" s="2"/>
    </row>
    <row r="8" spans="2:9">
      <c r="B8" s="506"/>
      <c r="C8" s="133"/>
      <c r="D8" s="134"/>
      <c r="E8" s="507">
        <v>44469</v>
      </c>
      <c r="F8" s="195">
        <v>44104</v>
      </c>
    </row>
    <row r="9" spans="2:9" ht="31.5" customHeight="1">
      <c r="B9" s="659" t="s">
        <v>47</v>
      </c>
      <c r="C9" s="660"/>
      <c r="D9" s="661"/>
      <c r="E9" s="194"/>
      <c r="F9" s="196"/>
    </row>
    <row r="10" spans="2:9" s="9" customFormat="1">
      <c r="B10" s="459" t="s">
        <v>1037</v>
      </c>
      <c r="C10" s="460"/>
      <c r="D10" s="460"/>
      <c r="E10" s="404">
        <v>3974124860</v>
      </c>
      <c r="F10" s="564">
        <v>1484820455</v>
      </c>
    </row>
    <row r="11" spans="2:9" s="9" customFormat="1">
      <c r="B11" s="459" t="s">
        <v>48</v>
      </c>
      <c r="C11" s="460"/>
      <c r="D11" s="460"/>
      <c r="E11" s="404">
        <v>-2852786538</v>
      </c>
      <c r="F11" s="564">
        <v>-192796057</v>
      </c>
    </row>
    <row r="12" spans="2:9" s="9" customFormat="1">
      <c r="B12" s="459" t="s">
        <v>102</v>
      </c>
      <c r="C12" s="460"/>
      <c r="D12" s="460"/>
      <c r="E12" s="404">
        <v>-625338627</v>
      </c>
      <c r="F12" s="564">
        <v>-1410891919</v>
      </c>
    </row>
    <row r="13" spans="2:9" s="9" customFormat="1" ht="15.75" customHeight="1">
      <c r="B13" s="650" t="s">
        <v>49</v>
      </c>
      <c r="C13" s="651"/>
      <c r="D13" s="652"/>
      <c r="E13" s="402">
        <v>495999695</v>
      </c>
      <c r="F13" s="461">
        <v>-118867521</v>
      </c>
    </row>
    <row r="14" spans="2:9" s="9" customFormat="1">
      <c r="B14" s="462" t="s">
        <v>103</v>
      </c>
      <c r="C14" s="407"/>
      <c r="D14" s="407"/>
      <c r="E14" s="402">
        <v>0</v>
      </c>
      <c r="F14" s="461">
        <v>-5013447141</v>
      </c>
    </row>
    <row r="15" spans="2:9" s="9" customFormat="1">
      <c r="B15" s="459" t="s">
        <v>104</v>
      </c>
      <c r="C15" s="407"/>
      <c r="D15" s="407"/>
      <c r="E15" s="404">
        <v>0</v>
      </c>
      <c r="F15" s="564">
        <v>-5013447141</v>
      </c>
    </row>
    <row r="16" spans="2:9" s="9" customFormat="1">
      <c r="B16" s="462" t="s">
        <v>105</v>
      </c>
      <c r="C16" s="407"/>
      <c r="D16" s="407"/>
      <c r="E16" s="402">
        <v>0</v>
      </c>
      <c r="F16" s="461">
        <v>11493424</v>
      </c>
    </row>
    <row r="17" spans="2:10" s="9" customFormat="1">
      <c r="B17" s="459" t="s">
        <v>250</v>
      </c>
      <c r="C17" s="460"/>
      <c r="D17" s="460"/>
      <c r="E17" s="404">
        <v>0</v>
      </c>
      <c r="F17" s="564">
        <v>11493424</v>
      </c>
      <c r="H17" s="13"/>
      <c r="J17" s="74"/>
    </row>
    <row r="18" spans="2:10" s="9" customFormat="1">
      <c r="B18" s="650" t="s">
        <v>106</v>
      </c>
      <c r="C18" s="651"/>
      <c r="D18" s="652"/>
      <c r="E18" s="402">
        <v>495999695</v>
      </c>
      <c r="F18" s="461">
        <v>-5120821238</v>
      </c>
      <c r="H18" s="13"/>
      <c r="J18" s="74"/>
    </row>
    <row r="19" spans="2:10" s="9" customFormat="1">
      <c r="B19" s="459" t="s">
        <v>191</v>
      </c>
      <c r="C19" s="460"/>
      <c r="D19" s="407"/>
      <c r="E19" s="404">
        <v>0</v>
      </c>
      <c r="F19" s="564">
        <v>0</v>
      </c>
      <c r="H19" s="13"/>
      <c r="I19" s="74"/>
    </row>
    <row r="20" spans="2:10" s="9" customFormat="1">
      <c r="B20" s="462" t="s">
        <v>50</v>
      </c>
      <c r="C20" s="407"/>
      <c r="D20" s="407"/>
      <c r="E20" s="402">
        <v>495999695</v>
      </c>
      <c r="F20" s="461">
        <v>-5120821238</v>
      </c>
      <c r="H20" s="13"/>
    </row>
    <row r="21" spans="2:10" s="9" customFormat="1" ht="7.9" customHeight="1">
      <c r="B21" s="462"/>
      <c r="C21" s="407"/>
      <c r="D21" s="407"/>
      <c r="E21" s="402"/>
      <c r="F21" s="461"/>
      <c r="H21" s="13"/>
    </row>
    <row r="22" spans="2:10" s="9" customFormat="1" ht="31.5" customHeight="1">
      <c r="B22" s="650" t="s">
        <v>51</v>
      </c>
      <c r="C22" s="651"/>
      <c r="D22" s="652"/>
      <c r="E22" s="403"/>
      <c r="F22" s="564"/>
      <c r="H22" s="13"/>
    </row>
    <row r="23" spans="2:10" s="9" customFormat="1">
      <c r="B23" s="588" t="s">
        <v>107</v>
      </c>
      <c r="C23" s="589"/>
      <c r="D23" s="407"/>
      <c r="E23" s="404">
        <v>0</v>
      </c>
      <c r="F23" s="564">
        <v>0</v>
      </c>
      <c r="H23" s="13"/>
    </row>
    <row r="24" spans="2:10" s="9" customFormat="1" ht="15.75" customHeight="1">
      <c r="B24" s="588" t="s">
        <v>980</v>
      </c>
      <c r="C24" s="589"/>
      <c r="D24" s="407"/>
      <c r="E24" s="404">
        <v>0</v>
      </c>
      <c r="F24" s="564">
        <v>648843205</v>
      </c>
      <c r="H24" s="13"/>
    </row>
    <row r="25" spans="2:10" s="9" customFormat="1" ht="15.75" customHeight="1">
      <c r="B25" s="588" t="s">
        <v>982</v>
      </c>
      <c r="C25" s="589"/>
      <c r="D25" s="407"/>
      <c r="E25" s="404">
        <v>-653419177</v>
      </c>
      <c r="F25" s="564">
        <v>0</v>
      </c>
      <c r="H25" s="13"/>
    </row>
    <row r="26" spans="2:10" s="9" customFormat="1">
      <c r="B26" s="656" t="s">
        <v>254</v>
      </c>
      <c r="C26" s="657"/>
      <c r="D26" s="658"/>
      <c r="E26" s="404">
        <v>-9498100041</v>
      </c>
      <c r="F26" s="564">
        <v>-2396621536</v>
      </c>
      <c r="H26" s="13"/>
    </row>
    <row r="27" spans="2:10" s="9" customFormat="1" ht="15.75" customHeight="1">
      <c r="B27" s="459" t="s">
        <v>108</v>
      </c>
      <c r="C27" s="460"/>
      <c r="D27" s="460"/>
      <c r="E27" s="404">
        <v>407521087</v>
      </c>
      <c r="F27" s="564">
        <v>18611531</v>
      </c>
    </row>
    <row r="28" spans="2:10" s="9" customFormat="1" ht="63" hidden="1" customHeight="1">
      <c r="B28" s="459" t="s">
        <v>52</v>
      </c>
      <c r="C28" s="460"/>
      <c r="D28" s="460"/>
      <c r="E28" s="404">
        <v>0</v>
      </c>
      <c r="F28" s="564"/>
    </row>
    <row r="29" spans="2:10" s="9" customFormat="1">
      <c r="B29" s="459" t="s">
        <v>109</v>
      </c>
      <c r="C29" s="460"/>
      <c r="D29" s="460"/>
      <c r="E29" s="404">
        <v>0</v>
      </c>
      <c r="F29" s="564">
        <v>0</v>
      </c>
    </row>
    <row r="30" spans="2:10" s="9" customFormat="1">
      <c r="B30" s="462" t="s">
        <v>110</v>
      </c>
      <c r="C30" s="407"/>
      <c r="D30" s="407"/>
      <c r="E30" s="402">
        <v>-9743998131</v>
      </c>
      <c r="F30" s="461">
        <v>-1729166800</v>
      </c>
    </row>
    <row r="31" spans="2:10" s="9" customFormat="1" ht="7.5" customHeight="1">
      <c r="B31" s="462"/>
      <c r="C31" s="407"/>
      <c r="D31" s="407"/>
      <c r="E31" s="404"/>
      <c r="F31" s="461"/>
    </row>
    <row r="32" spans="2:10" s="9" customFormat="1" ht="31.5" customHeight="1">
      <c r="B32" s="650" t="s">
        <v>53</v>
      </c>
      <c r="C32" s="651"/>
      <c r="D32" s="652"/>
      <c r="E32" s="404"/>
      <c r="F32" s="564"/>
    </row>
    <row r="33" spans="2:11" s="9" customFormat="1">
      <c r="B33" s="459" t="s">
        <v>253</v>
      </c>
      <c r="C33" s="460"/>
      <c r="D33" s="460"/>
      <c r="E33" s="404">
        <v>0</v>
      </c>
      <c r="F33" s="564">
        <v>16500000000</v>
      </c>
    </row>
    <row r="34" spans="2:11" s="9" customFormat="1">
      <c r="B34" s="459" t="s">
        <v>54</v>
      </c>
      <c r="C34" s="460"/>
      <c r="D34" s="460"/>
      <c r="E34" s="404">
        <v>4481112332</v>
      </c>
      <c r="F34" s="564">
        <v>0</v>
      </c>
    </row>
    <row r="35" spans="2:11" s="9" customFormat="1">
      <c r="B35" s="459" t="s">
        <v>252</v>
      </c>
      <c r="C35" s="460"/>
      <c r="D35" s="460"/>
      <c r="E35" s="404">
        <v>0</v>
      </c>
      <c r="F35" s="564">
        <v>0</v>
      </c>
      <c r="H35" s="14"/>
    </row>
    <row r="36" spans="2:11" s="9" customFormat="1" ht="15.6" customHeight="1">
      <c r="B36" s="459" t="s">
        <v>66</v>
      </c>
      <c r="C36" s="460"/>
      <c r="D36" s="460"/>
      <c r="E36" s="404">
        <v>0</v>
      </c>
      <c r="F36" s="564">
        <v>0</v>
      </c>
      <c r="H36" s="10"/>
    </row>
    <row r="37" spans="2:11" s="9" customFormat="1">
      <c r="B37" s="462" t="s">
        <v>55</v>
      </c>
      <c r="C37" s="407"/>
      <c r="D37" s="407"/>
      <c r="E37" s="402">
        <v>4481112332</v>
      </c>
      <c r="F37" s="461">
        <v>16500000000</v>
      </c>
      <c r="H37" s="10"/>
      <c r="I37" s="15"/>
      <c r="J37" s="15"/>
      <c r="K37" s="15"/>
    </row>
    <row r="38" spans="2:11" s="9" customFormat="1" ht="7.9" customHeight="1">
      <c r="B38" s="462"/>
      <c r="C38" s="407"/>
      <c r="D38" s="407"/>
      <c r="E38" s="402"/>
      <c r="F38" s="461"/>
      <c r="H38" s="10"/>
      <c r="I38" s="15"/>
      <c r="J38" s="15"/>
      <c r="K38" s="15"/>
    </row>
    <row r="39" spans="2:11" s="9" customFormat="1">
      <c r="B39" s="459" t="s">
        <v>207</v>
      </c>
      <c r="C39" s="460"/>
      <c r="D39" s="460"/>
      <c r="E39" s="404">
        <v>-15675253</v>
      </c>
      <c r="F39" s="564">
        <v>125960093</v>
      </c>
      <c r="H39" s="10"/>
    </row>
    <row r="40" spans="2:11" s="9" customFormat="1" ht="9.6" customHeight="1">
      <c r="B40" s="462"/>
      <c r="C40" s="460"/>
      <c r="D40" s="460"/>
      <c r="E40" s="404"/>
      <c r="F40" s="564"/>
      <c r="H40" s="10"/>
    </row>
    <row r="41" spans="2:11" s="9" customFormat="1">
      <c r="B41" s="650" t="s">
        <v>56</v>
      </c>
      <c r="C41" s="651"/>
      <c r="D41" s="652"/>
      <c r="E41" s="402">
        <v>-4782561357</v>
      </c>
      <c r="F41" s="461">
        <v>9775972055</v>
      </c>
      <c r="G41" s="401"/>
      <c r="I41" s="399"/>
      <c r="J41" s="15"/>
      <c r="K41" s="15"/>
    </row>
    <row r="42" spans="2:11" s="9" customFormat="1">
      <c r="B42" s="462" t="s">
        <v>57</v>
      </c>
      <c r="C42" s="407"/>
      <c r="D42" s="407"/>
      <c r="E42" s="404">
        <v>15550734099</v>
      </c>
      <c r="F42" s="564">
        <v>751001613</v>
      </c>
      <c r="I42" s="15"/>
      <c r="J42" s="15"/>
      <c r="K42" s="15"/>
    </row>
    <row r="43" spans="2:11" s="9" customFormat="1">
      <c r="B43" s="463" t="s">
        <v>58</v>
      </c>
      <c r="C43" s="464"/>
      <c r="D43" s="464"/>
      <c r="E43" s="565">
        <v>10768172742</v>
      </c>
      <c r="F43" s="566">
        <v>10526973668</v>
      </c>
      <c r="I43" s="400"/>
      <c r="J43" s="400"/>
      <c r="K43" s="15"/>
    </row>
    <row r="44" spans="2:11" s="9" customFormat="1">
      <c r="B44" s="654" t="s">
        <v>1038</v>
      </c>
      <c r="C44" s="654"/>
      <c r="D44" s="654"/>
      <c r="E44" s="654"/>
      <c r="F44" s="654"/>
      <c r="I44" s="16"/>
      <c r="J44" s="16"/>
      <c r="K44" s="15"/>
    </row>
    <row r="45" spans="2:11">
      <c r="E45" s="229"/>
      <c r="F45" s="3"/>
      <c r="I45" s="17"/>
      <c r="J45" s="17"/>
      <c r="K45" s="17"/>
    </row>
    <row r="46" spans="2:11">
      <c r="B46" s="3"/>
      <c r="C46" s="3"/>
      <c r="D46" s="3"/>
      <c r="E46" s="550"/>
      <c r="F46" s="3"/>
      <c r="G46" s="2"/>
      <c r="I46" s="15"/>
      <c r="J46" s="17"/>
      <c r="K46" s="17"/>
    </row>
    <row r="47" spans="2:11">
      <c r="E47" s="32"/>
      <c r="F47" s="3"/>
      <c r="G47" s="2"/>
      <c r="I47" s="9"/>
    </row>
    <row r="48" spans="2:11">
      <c r="E48" s="408"/>
      <c r="F48" s="3"/>
      <c r="G48" s="2"/>
      <c r="I48" s="9"/>
    </row>
    <row r="49" spans="2:13" ht="15.75" customHeight="1">
      <c r="E49" s="3"/>
      <c r="F49" s="3"/>
      <c r="G49" s="2"/>
      <c r="I49" s="9"/>
    </row>
    <row r="50" spans="2:13">
      <c r="E50" s="3"/>
      <c r="F50" s="3"/>
      <c r="G50" s="2"/>
      <c r="I50" s="9"/>
    </row>
    <row r="51" spans="2:13">
      <c r="E51" s="3"/>
      <c r="F51" s="3"/>
      <c r="G51" s="2"/>
      <c r="I51" s="9"/>
    </row>
    <row r="52" spans="2:13">
      <c r="E52" s="3"/>
      <c r="F52" s="3"/>
      <c r="G52" s="2"/>
      <c r="I52" s="9"/>
    </row>
    <row r="53" spans="2:13">
      <c r="B53" s="208" t="s">
        <v>442</v>
      </c>
      <c r="D53" s="582" t="s">
        <v>1308</v>
      </c>
      <c r="E53" s="221"/>
      <c r="F53" s="221" t="s">
        <v>195</v>
      </c>
      <c r="J53" s="510"/>
      <c r="L53" s="99"/>
      <c r="M53" s="1"/>
    </row>
    <row r="54" spans="2:13">
      <c r="B54" s="583" t="s">
        <v>1036</v>
      </c>
      <c r="D54" s="583" t="s">
        <v>269</v>
      </c>
      <c r="E54" s="222"/>
      <c r="F54" s="222" t="s">
        <v>196</v>
      </c>
      <c r="J54" s="510"/>
      <c r="L54" s="99"/>
      <c r="M54" s="1"/>
    </row>
    <row r="55" spans="2:13">
      <c r="B55" s="37"/>
    </row>
    <row r="56" spans="2:13" ht="15.75" customHeight="1">
      <c r="B56" s="82"/>
    </row>
  </sheetData>
  <customSheetViews>
    <customSheetView guid="{970CBB53-F4B3-462F-AEFE-2BC403F5F0AD}" scale="80" showPageBreaks="1" showGridLines="0" fitToPage="1" printArea="1" hiddenRows="1">
      <pane ySplit="7" topLeftCell="A23" activePane="bottomLeft" state="frozen"/>
      <selection pane="bottomLeft" activeCell="I38" sqref="I38"/>
      <pageMargins left="0.7" right="0.7" top="0.75" bottom="0.75" header="0.3" footer="0.3"/>
      <pageSetup paperSize="9" scale="67" fitToHeight="0" orientation="portrait" r:id="rId1"/>
    </customSheetView>
    <customSheetView guid="{7F8679DA-D059-4901-ACAC-85DFCE49504A}" scale="80" showGridLines="0" fitToPage="1" hiddenRows="1">
      <pageMargins left="0.7" right="0.7" top="0.75" bottom="0.75" header="0.3" footer="0.3"/>
      <pageSetup paperSize="9" scale="59" fitToHeight="0" orientation="portrait" r:id="rId2"/>
    </customSheetView>
    <customSheetView guid="{599159CD-1620-491F-A2F6-FFBFC633DFF1}" scale="80" showPageBreaks="1" showGridLines="0" fitToPage="1" printArea="1" hiddenRows="1" topLeftCell="A30">
      <selection activeCell="A53" sqref="A53:XFD54"/>
      <pageMargins left="0.7" right="0.7" top="0.75" bottom="0.75" header="0.3" footer="0.3"/>
      <pageSetup paperSize="9" scale="59" fitToHeight="0" orientation="portrait" r:id="rId3"/>
    </customSheetView>
  </customSheetViews>
  <mergeCells count="11">
    <mergeCell ref="B41:D41"/>
    <mergeCell ref="B2:F2"/>
    <mergeCell ref="B6:F6"/>
    <mergeCell ref="B44:F44"/>
    <mergeCell ref="B3:F3"/>
    <mergeCell ref="B13:D13"/>
    <mergeCell ref="B18:D18"/>
    <mergeCell ref="B26:D26"/>
    <mergeCell ref="B32:D32"/>
    <mergeCell ref="B22:D22"/>
    <mergeCell ref="B9:D9"/>
  </mergeCells>
  <pageMargins left="0.7" right="0.7" top="0.75" bottom="0.75" header="0.3" footer="0.3"/>
  <pageSetup paperSize="9" scale="49" fitToHeight="0"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tabColor theme="2" tint="-0.499984740745262"/>
  </sheetPr>
  <dimension ref="B1:O100"/>
  <sheetViews>
    <sheetView showGridLines="0" zoomScale="90" zoomScaleNormal="90" zoomScaleSheetLayoutView="90" workbookViewId="0">
      <selection activeCell="A2" sqref="A2"/>
    </sheetView>
  </sheetViews>
  <sheetFormatPr baseColWidth="10" defaultColWidth="11.42578125" defaultRowHeight="15"/>
  <cols>
    <col min="1" max="1" width="3.5703125" style="34" customWidth="1"/>
    <col min="2" max="3" width="11.42578125" style="34"/>
    <col min="4" max="4" width="13.5703125" style="34" bestFit="1" customWidth="1"/>
    <col min="5" max="5" width="11.42578125" style="34"/>
    <col min="6" max="6" width="16.140625" style="34" customWidth="1"/>
    <col min="7" max="7" width="17.7109375" style="34" customWidth="1"/>
    <col min="8" max="8" width="17.85546875" style="34" customWidth="1"/>
    <col min="9" max="9" width="11.42578125" style="34"/>
    <col min="10" max="10" width="8.85546875" style="34" customWidth="1"/>
    <col min="11" max="11" width="13.42578125" style="34" customWidth="1"/>
    <col min="12" max="12" width="4.42578125" style="34" customWidth="1"/>
    <col min="13" max="13" width="11.42578125" style="141"/>
    <col min="14" max="16384" width="11.42578125" style="34"/>
  </cols>
  <sheetData>
    <row r="1" spans="2:15" ht="19.5">
      <c r="B1" s="703" t="s">
        <v>1070</v>
      </c>
      <c r="C1" s="703"/>
      <c r="D1" s="703"/>
      <c r="E1" s="703"/>
      <c r="F1" s="703"/>
      <c r="G1" s="703"/>
      <c r="H1" s="703"/>
      <c r="I1" s="703"/>
      <c r="J1" s="703"/>
      <c r="K1" s="703"/>
    </row>
    <row r="2" spans="2:15" ht="4.1500000000000004" customHeight="1">
      <c r="B2" s="590"/>
      <c r="C2" s="590"/>
      <c r="D2" s="590"/>
      <c r="E2" s="590"/>
      <c r="F2" s="590"/>
      <c r="G2" s="590"/>
      <c r="H2" s="590"/>
      <c r="I2" s="590"/>
      <c r="J2" s="590"/>
      <c r="K2" s="590"/>
    </row>
    <row r="3" spans="2:15" ht="15.75">
      <c r="B3" s="710" t="s">
        <v>1221</v>
      </c>
      <c r="C3" s="710"/>
      <c r="D3" s="710"/>
      <c r="E3" s="710"/>
      <c r="F3" s="710"/>
      <c r="G3" s="710"/>
      <c r="H3" s="710"/>
      <c r="I3" s="710"/>
      <c r="J3" s="710"/>
      <c r="K3" s="710"/>
    </row>
    <row r="4" spans="2:15" ht="17.45" customHeight="1">
      <c r="B4" s="697" t="s">
        <v>1322</v>
      </c>
      <c r="C4" s="697"/>
      <c r="D4" s="697"/>
      <c r="E4" s="697"/>
      <c r="F4" s="697"/>
      <c r="G4" s="697"/>
      <c r="H4" s="697"/>
      <c r="I4" s="697"/>
      <c r="J4" s="697"/>
      <c r="K4" s="697"/>
    </row>
    <row r="5" spans="2:15" ht="15.75">
      <c r="B5" s="3"/>
      <c r="C5" s="3"/>
      <c r="D5" s="3"/>
      <c r="E5" s="3"/>
      <c r="F5" s="3"/>
      <c r="G5" s="3"/>
      <c r="H5" s="3"/>
      <c r="I5" s="3"/>
      <c r="J5" s="3"/>
      <c r="K5" s="3"/>
    </row>
    <row r="6" spans="2:15" ht="15.75">
      <c r="B6" s="33" t="s">
        <v>986</v>
      </c>
      <c r="C6" s="3"/>
      <c r="D6" s="3"/>
      <c r="E6" s="3"/>
      <c r="F6" s="3"/>
      <c r="G6" s="3"/>
      <c r="H6" s="3"/>
      <c r="I6" s="3"/>
      <c r="J6" s="3"/>
      <c r="K6" s="3"/>
    </row>
    <row r="7" spans="2:15" ht="10.15" customHeight="1"/>
    <row r="8" spans="2:15" s="36" customFormat="1" ht="81.599999999999994" customHeight="1">
      <c r="B8" s="707" t="s">
        <v>1420</v>
      </c>
      <c r="C8" s="708"/>
      <c r="D8" s="708"/>
      <c r="E8" s="708"/>
      <c r="F8" s="708"/>
      <c r="G8" s="708"/>
      <c r="H8" s="708"/>
      <c r="I8" s="708"/>
      <c r="J8" s="708"/>
      <c r="K8" s="709"/>
      <c r="L8" s="701"/>
      <c r="M8" s="702"/>
      <c r="N8" s="702"/>
      <c r="O8" s="702"/>
    </row>
    <row r="9" spans="2:15">
      <c r="B9" s="91"/>
      <c r="C9" s="91"/>
      <c r="D9" s="91"/>
      <c r="E9" s="91"/>
      <c r="F9" s="91"/>
      <c r="G9" s="91"/>
      <c r="H9" s="91"/>
      <c r="I9" s="91"/>
      <c r="J9" s="91"/>
      <c r="K9" s="91"/>
    </row>
    <row r="10" spans="2:15">
      <c r="B10" s="91"/>
      <c r="C10" s="91"/>
      <c r="D10" s="91"/>
      <c r="E10" s="91"/>
      <c r="F10" s="91"/>
      <c r="G10" s="91"/>
      <c r="H10" s="91"/>
      <c r="I10" s="91"/>
      <c r="J10" s="91"/>
      <c r="K10" s="91"/>
    </row>
    <row r="11" spans="2:15" ht="15.75">
      <c r="B11" s="33" t="s">
        <v>985</v>
      </c>
      <c r="C11" s="3"/>
      <c r="D11" s="3"/>
      <c r="E11" s="3"/>
      <c r="F11" s="3"/>
      <c r="G11" s="3"/>
      <c r="H11" s="3"/>
      <c r="I11" s="3"/>
      <c r="J11" s="3"/>
      <c r="K11" s="3"/>
    </row>
    <row r="12" spans="2:15" ht="10.15" customHeight="1"/>
    <row r="13" spans="2:15">
      <c r="B13" s="33" t="s">
        <v>204</v>
      </c>
    </row>
    <row r="14" spans="2:15" ht="10.15" customHeight="1"/>
    <row r="15" spans="2:15" ht="48.6" customHeight="1">
      <c r="B15" s="671" t="s">
        <v>1085</v>
      </c>
      <c r="C15" s="672"/>
      <c r="D15" s="672"/>
      <c r="E15" s="672"/>
      <c r="F15" s="672"/>
      <c r="G15" s="672"/>
      <c r="H15" s="672"/>
      <c r="I15" s="672"/>
      <c r="J15" s="672"/>
      <c r="K15" s="673"/>
      <c r="M15" s="142"/>
    </row>
    <row r="16" spans="2:15" ht="10.15" customHeight="1">
      <c r="B16" s="39"/>
      <c r="K16" s="38"/>
    </row>
    <row r="17" spans="2:11" ht="46.15" customHeight="1">
      <c r="B17" s="704" t="s">
        <v>1202</v>
      </c>
      <c r="C17" s="705"/>
      <c r="D17" s="705"/>
      <c r="E17" s="705"/>
      <c r="F17" s="705"/>
      <c r="G17" s="705"/>
      <c r="H17" s="705"/>
      <c r="I17" s="705"/>
      <c r="J17" s="705"/>
      <c r="K17" s="706"/>
    </row>
    <row r="18" spans="2:11" ht="10.15" customHeight="1">
      <c r="B18" s="39"/>
      <c r="K18" s="38"/>
    </row>
    <row r="19" spans="2:11" ht="27.75" customHeight="1">
      <c r="B19" s="704" t="s">
        <v>987</v>
      </c>
      <c r="C19" s="705"/>
      <c r="D19" s="705"/>
      <c r="E19" s="705"/>
      <c r="F19" s="705"/>
      <c r="G19" s="705"/>
      <c r="H19" s="705"/>
      <c r="I19" s="705"/>
      <c r="J19" s="705"/>
      <c r="K19" s="706"/>
    </row>
    <row r="20" spans="2:11" ht="7.9" customHeight="1">
      <c r="B20" s="704"/>
      <c r="C20" s="705"/>
      <c r="D20" s="705"/>
      <c r="E20" s="705"/>
      <c r="F20" s="705"/>
      <c r="G20" s="705"/>
      <c r="H20" s="705"/>
      <c r="I20" s="705"/>
      <c r="J20" s="705"/>
      <c r="K20" s="706"/>
    </row>
    <row r="21" spans="2:11" ht="27.6" customHeight="1">
      <c r="B21" s="704" t="s">
        <v>1086</v>
      </c>
      <c r="C21" s="705"/>
      <c r="D21" s="705"/>
      <c r="E21" s="705"/>
      <c r="F21" s="705"/>
      <c r="G21" s="705"/>
      <c r="H21" s="705"/>
      <c r="I21" s="705"/>
      <c r="J21" s="705"/>
      <c r="K21" s="706"/>
    </row>
    <row r="22" spans="2:11" ht="16.149999999999999" customHeight="1">
      <c r="B22" s="665"/>
      <c r="C22" s="666"/>
      <c r="D22" s="666"/>
      <c r="E22" s="666"/>
      <c r="F22" s="666"/>
      <c r="G22" s="666"/>
      <c r="H22" s="666"/>
      <c r="I22" s="666"/>
      <c r="J22" s="666"/>
      <c r="K22" s="667"/>
    </row>
    <row r="23" spans="2:11" ht="16.149999999999999" customHeight="1">
      <c r="B23" s="36"/>
      <c r="C23" s="36"/>
      <c r="D23" s="36"/>
      <c r="E23" s="36"/>
      <c r="F23" s="36"/>
      <c r="G23" s="36"/>
      <c r="H23" s="36"/>
      <c r="I23" s="36"/>
      <c r="J23" s="36"/>
      <c r="K23" s="36"/>
    </row>
    <row r="24" spans="2:11" ht="12.75" customHeight="1">
      <c r="B24" s="144" t="s">
        <v>1312</v>
      </c>
    </row>
    <row r="25" spans="2:11" ht="13.15" customHeight="1"/>
    <row r="26" spans="2:11" ht="13.15" customHeight="1">
      <c r="B26" s="34" t="s">
        <v>1097</v>
      </c>
    </row>
    <row r="27" spans="2:11" ht="13.15" customHeight="1" thickBot="1"/>
    <row r="28" spans="2:11" ht="24.6" customHeight="1">
      <c r="B28" s="677"/>
      <c r="C28" s="679" t="s">
        <v>1098</v>
      </c>
      <c r="D28" s="680"/>
      <c r="E28" s="683" t="s">
        <v>1099</v>
      </c>
      <c r="F28" s="592" t="s">
        <v>1100</v>
      </c>
      <c r="G28" s="592" t="s">
        <v>1102</v>
      </c>
      <c r="H28" s="592" t="s">
        <v>1103</v>
      </c>
    </row>
    <row r="29" spans="2:11" ht="24" customHeight="1" thickBot="1">
      <c r="B29" s="678"/>
      <c r="C29" s="681"/>
      <c r="D29" s="682"/>
      <c r="E29" s="684"/>
      <c r="F29" s="593" t="s">
        <v>1101</v>
      </c>
      <c r="G29" s="593" t="s">
        <v>1101</v>
      </c>
      <c r="H29" s="593" t="s">
        <v>1101</v>
      </c>
    </row>
    <row r="30" spans="2:11" ht="13.15" customHeight="1" thickBot="1">
      <c r="B30" s="591"/>
      <c r="C30" s="593" t="s">
        <v>1104</v>
      </c>
      <c r="D30" s="593" t="s">
        <v>1105</v>
      </c>
      <c r="E30" s="415"/>
      <c r="F30" s="415"/>
      <c r="G30" s="415"/>
      <c r="H30" s="415"/>
    </row>
    <row r="31" spans="2:11" ht="24.75" customHeight="1" thickBot="1">
      <c r="B31" s="416" t="s">
        <v>1107</v>
      </c>
      <c r="C31" s="417" t="s">
        <v>462</v>
      </c>
      <c r="D31" s="418">
        <v>18200</v>
      </c>
      <c r="E31" s="417" t="s">
        <v>1106</v>
      </c>
      <c r="F31" s="419">
        <v>1000000</v>
      </c>
      <c r="G31" s="419">
        <v>18200000000</v>
      </c>
      <c r="H31" s="419">
        <v>18200000000</v>
      </c>
    </row>
    <row r="32" spans="2:11" ht="27.75" customHeight="1" thickBot="1">
      <c r="B32" s="416" t="s">
        <v>1355</v>
      </c>
      <c r="C32" s="417" t="s">
        <v>462</v>
      </c>
      <c r="D32" s="418">
        <v>18200</v>
      </c>
      <c r="E32" s="417" t="s">
        <v>1106</v>
      </c>
      <c r="F32" s="419">
        <v>1000000</v>
      </c>
      <c r="G32" s="419">
        <v>18200000000</v>
      </c>
      <c r="H32" s="419">
        <v>18200000000</v>
      </c>
    </row>
    <row r="33" spans="2:13" ht="13.15" customHeight="1"/>
    <row r="35" spans="2:13">
      <c r="B35" s="144" t="s">
        <v>1108</v>
      </c>
    </row>
    <row r="36" spans="2:13" ht="10.15" customHeight="1"/>
    <row r="37" spans="2:13" s="36" customFormat="1" ht="28.9" customHeight="1">
      <c r="B37" s="691" t="s">
        <v>1225</v>
      </c>
      <c r="C37" s="692"/>
      <c r="D37" s="692"/>
      <c r="E37" s="692"/>
      <c r="F37" s="692"/>
      <c r="G37" s="692"/>
      <c r="H37" s="692"/>
      <c r="I37" s="692"/>
      <c r="J37" s="692"/>
      <c r="K37" s="693"/>
      <c r="M37" s="142"/>
    </row>
    <row r="38" spans="2:13" ht="13.15" customHeight="1"/>
    <row r="39" spans="2:13">
      <c r="B39" s="33" t="s">
        <v>988</v>
      </c>
    </row>
    <row r="41" spans="2:13">
      <c r="B41" s="33" t="s">
        <v>270</v>
      </c>
    </row>
    <row r="42" spans="2:13" ht="10.15" customHeight="1"/>
    <row r="43" spans="2:13">
      <c r="B43" s="34" t="s">
        <v>271</v>
      </c>
    </row>
    <row r="45" spans="2:13">
      <c r="B45" s="33" t="s">
        <v>272</v>
      </c>
    </row>
    <row r="46" spans="2:13" ht="10.15" customHeight="1"/>
    <row r="47" spans="2:13" ht="36.6" customHeight="1">
      <c r="B47" s="671" t="s">
        <v>1109</v>
      </c>
      <c r="C47" s="672"/>
      <c r="D47" s="672"/>
      <c r="E47" s="672"/>
      <c r="F47" s="672"/>
      <c r="G47" s="672"/>
      <c r="H47" s="672"/>
      <c r="I47" s="672"/>
      <c r="J47" s="672"/>
      <c r="K47" s="673"/>
    </row>
    <row r="48" spans="2:13" ht="103.15" customHeight="1">
      <c r="B48" s="694" t="s">
        <v>1356</v>
      </c>
      <c r="C48" s="695"/>
      <c r="D48" s="695"/>
      <c r="E48" s="695"/>
      <c r="F48" s="695"/>
      <c r="G48" s="695"/>
      <c r="H48" s="695"/>
      <c r="I48" s="695"/>
      <c r="J48" s="695"/>
      <c r="K48" s="696"/>
    </row>
    <row r="49" spans="2:11">
      <c r="B49" s="91"/>
      <c r="C49" s="91"/>
      <c r="D49" s="91"/>
      <c r="E49" s="91"/>
      <c r="F49" s="91"/>
      <c r="G49" s="91"/>
      <c r="H49" s="91"/>
      <c r="I49" s="91"/>
      <c r="J49" s="91"/>
      <c r="K49" s="91"/>
    </row>
    <row r="50" spans="2:11">
      <c r="B50" s="76" t="s">
        <v>273</v>
      </c>
      <c r="C50" s="91"/>
      <c r="D50" s="91"/>
      <c r="E50" s="91"/>
      <c r="F50" s="91"/>
      <c r="G50" s="91"/>
      <c r="H50" s="91"/>
      <c r="I50" s="91"/>
      <c r="J50" s="91"/>
      <c r="K50" s="91"/>
    </row>
    <row r="51" spans="2:11" ht="10.15" customHeight="1"/>
    <row r="52" spans="2:11" ht="50.25" customHeight="1">
      <c r="B52" s="671" t="s">
        <v>1357</v>
      </c>
      <c r="C52" s="672"/>
      <c r="D52" s="672"/>
      <c r="E52" s="672"/>
      <c r="F52" s="672"/>
      <c r="G52" s="672"/>
      <c r="H52" s="672"/>
      <c r="I52" s="672"/>
      <c r="J52" s="672"/>
      <c r="K52" s="673"/>
    </row>
    <row r="53" spans="2:11" ht="45.75" customHeight="1">
      <c r="B53" s="668" t="s">
        <v>1409</v>
      </c>
      <c r="C53" s="669"/>
      <c r="D53" s="669"/>
      <c r="E53" s="669"/>
      <c r="F53" s="669"/>
      <c r="G53" s="669"/>
      <c r="H53" s="669"/>
      <c r="I53" s="669"/>
      <c r="J53" s="669"/>
      <c r="K53" s="670"/>
    </row>
    <row r="54" spans="2:11">
      <c r="B54" s="91"/>
      <c r="C54" s="91"/>
      <c r="D54" s="91"/>
      <c r="E54" s="91"/>
      <c r="F54" s="91"/>
      <c r="G54" s="91"/>
      <c r="H54" s="91"/>
      <c r="I54" s="91"/>
      <c r="J54" s="91"/>
      <c r="K54" s="91"/>
    </row>
    <row r="55" spans="2:11">
      <c r="B55" s="76" t="s">
        <v>274</v>
      </c>
      <c r="C55" s="91"/>
      <c r="D55" s="91"/>
      <c r="E55" s="91"/>
      <c r="F55" s="91"/>
      <c r="G55" s="91"/>
      <c r="H55" s="91"/>
      <c r="I55" s="91"/>
      <c r="J55" s="91"/>
      <c r="K55" s="91"/>
    </row>
    <row r="56" spans="2:11" ht="10.15" customHeight="1"/>
    <row r="57" spans="2:11" ht="43.15" customHeight="1">
      <c r="B57" s="662" t="s">
        <v>275</v>
      </c>
      <c r="C57" s="663"/>
      <c r="D57" s="663"/>
      <c r="E57" s="663"/>
      <c r="F57" s="663"/>
      <c r="G57" s="663"/>
      <c r="H57" s="663"/>
      <c r="I57" s="663"/>
      <c r="J57" s="663"/>
      <c r="K57" s="664"/>
    </row>
    <row r="58" spans="2:11">
      <c r="B58" s="91"/>
      <c r="C58" s="91"/>
      <c r="D58" s="91"/>
      <c r="E58" s="91"/>
      <c r="F58" s="91"/>
      <c r="G58" s="91"/>
      <c r="H58" s="91"/>
      <c r="I58" s="91"/>
      <c r="J58" s="91"/>
      <c r="K58" s="91"/>
    </row>
    <row r="59" spans="2:11">
      <c r="B59" s="33" t="s">
        <v>276</v>
      </c>
      <c r="C59" s="91"/>
      <c r="D59" s="91"/>
      <c r="E59" s="91"/>
      <c r="F59" s="91"/>
      <c r="G59" s="91"/>
      <c r="H59" s="91"/>
      <c r="I59" s="91"/>
      <c r="J59" s="91"/>
      <c r="K59" s="91"/>
    </row>
    <row r="60" spans="2:11" ht="10.15" customHeight="1">
      <c r="B60" s="33"/>
    </row>
    <row r="61" spans="2:11">
      <c r="B61" s="76" t="s">
        <v>989</v>
      </c>
      <c r="C61" s="91"/>
      <c r="D61" s="91"/>
      <c r="E61" s="91"/>
      <c r="F61" s="91"/>
      <c r="G61" s="91"/>
      <c r="H61" s="91"/>
      <c r="I61" s="91"/>
      <c r="J61" s="91"/>
      <c r="K61" s="91"/>
    </row>
    <row r="62" spans="2:11" ht="10.15" customHeight="1"/>
    <row r="63" spans="2:11" ht="42.6" customHeight="1">
      <c r="B63" s="662" t="s">
        <v>1039</v>
      </c>
      <c r="C63" s="663"/>
      <c r="D63" s="663"/>
      <c r="E63" s="663"/>
      <c r="F63" s="663"/>
      <c r="G63" s="663"/>
      <c r="H63" s="663"/>
      <c r="I63" s="663"/>
      <c r="J63" s="663"/>
      <c r="K63" s="664"/>
    </row>
    <row r="64" spans="2:11">
      <c r="B64" s="91"/>
      <c r="C64" s="91"/>
      <c r="D64" s="91"/>
      <c r="E64" s="91"/>
      <c r="F64" s="91"/>
      <c r="G64" s="91"/>
      <c r="H64" s="91"/>
      <c r="I64" s="91"/>
      <c r="J64" s="91"/>
      <c r="K64" s="91"/>
    </row>
    <row r="65" spans="2:11" ht="13.9" customHeight="1">
      <c r="B65" s="76" t="s">
        <v>993</v>
      </c>
      <c r="C65" s="76"/>
      <c r="D65" s="76"/>
      <c r="E65" s="76"/>
      <c r="F65" s="76"/>
      <c r="G65" s="76"/>
      <c r="H65" s="76"/>
      <c r="I65" s="76"/>
      <c r="J65" s="76"/>
      <c r="K65" s="76"/>
    </row>
    <row r="66" spans="2:11" ht="10.15" customHeight="1"/>
    <row r="67" spans="2:11" ht="12" customHeight="1">
      <c r="B67" s="33" t="s">
        <v>990</v>
      </c>
    </row>
    <row r="68" spans="2:11" ht="10.15" customHeight="1"/>
    <row r="69" spans="2:11" ht="38.25" customHeight="1">
      <c r="B69" s="711" t="s">
        <v>1110</v>
      </c>
      <c r="C69" s="712"/>
      <c r="D69" s="712"/>
      <c r="E69" s="712"/>
      <c r="F69" s="712"/>
      <c r="G69" s="712"/>
      <c r="H69" s="712"/>
      <c r="I69" s="712"/>
      <c r="J69" s="712"/>
      <c r="K69" s="713"/>
    </row>
    <row r="70" spans="2:11" ht="10.15" customHeight="1"/>
    <row r="71" spans="2:11">
      <c r="B71" s="33" t="s">
        <v>991</v>
      </c>
      <c r="C71" s="91"/>
      <c r="D71" s="91"/>
      <c r="E71" s="91"/>
      <c r="F71" s="91"/>
      <c r="G71" s="91"/>
      <c r="H71" s="91"/>
      <c r="I71" s="91"/>
      <c r="J71" s="91"/>
      <c r="K71" s="91"/>
    </row>
    <row r="72" spans="2:11" ht="10.15" customHeight="1"/>
    <row r="73" spans="2:11" ht="12.6" customHeight="1">
      <c r="B73" s="674" t="s">
        <v>992</v>
      </c>
      <c r="C73" s="675"/>
      <c r="D73" s="675"/>
      <c r="E73" s="675"/>
      <c r="F73" s="675"/>
      <c r="G73" s="675"/>
      <c r="H73" s="675"/>
      <c r="I73" s="675"/>
      <c r="J73" s="675"/>
      <c r="K73" s="676"/>
    </row>
    <row r="74" spans="2:11" ht="8.4499999999999993" customHeight="1">
      <c r="B74" s="39"/>
      <c r="K74" s="38"/>
    </row>
    <row r="75" spans="2:11" ht="25.15" customHeight="1">
      <c r="B75" s="698" t="s">
        <v>1410</v>
      </c>
      <c r="C75" s="699"/>
      <c r="D75" s="699"/>
      <c r="E75" s="699"/>
      <c r="F75" s="699"/>
      <c r="G75" s="699"/>
      <c r="H75" s="699"/>
      <c r="I75" s="699"/>
      <c r="J75" s="699"/>
      <c r="K75" s="700"/>
    </row>
    <row r="76" spans="2:11" ht="8.4499999999999993" customHeight="1">
      <c r="B76" s="39"/>
      <c r="K76" s="38"/>
    </row>
    <row r="77" spans="2:11" ht="29.25" customHeight="1">
      <c r="B77" s="688" t="s">
        <v>277</v>
      </c>
      <c r="C77" s="689"/>
      <c r="D77" s="689"/>
      <c r="E77" s="689"/>
      <c r="F77" s="689"/>
      <c r="G77" s="689"/>
      <c r="H77" s="689"/>
      <c r="I77" s="689"/>
      <c r="J77" s="689"/>
      <c r="K77" s="690"/>
    </row>
    <row r="78" spans="2:11" ht="13.15" customHeight="1">
      <c r="B78" s="91"/>
      <c r="C78" s="91"/>
      <c r="D78" s="91"/>
      <c r="E78" s="91"/>
      <c r="F78" s="91"/>
      <c r="G78" s="91"/>
      <c r="H78" s="91"/>
      <c r="I78" s="91"/>
      <c r="J78" s="91"/>
      <c r="K78" s="91"/>
    </row>
    <row r="79" spans="2:11">
      <c r="B79" s="33" t="s">
        <v>1309</v>
      </c>
    </row>
    <row r="80" spans="2:11" ht="10.15" customHeight="1"/>
    <row r="81" spans="2:13" s="35" customFormat="1" ht="28.15" customHeight="1">
      <c r="B81" s="685" t="s">
        <v>1111</v>
      </c>
      <c r="C81" s="686"/>
      <c r="D81" s="686"/>
      <c r="E81" s="686"/>
      <c r="F81" s="686"/>
      <c r="G81" s="686"/>
      <c r="H81" s="686"/>
      <c r="I81" s="686"/>
      <c r="J81" s="686"/>
      <c r="K81" s="687"/>
      <c r="M81" s="143"/>
    </row>
    <row r="82" spans="2:13" ht="6.6" customHeight="1">
      <c r="B82" s="39"/>
      <c r="K82" s="38"/>
    </row>
    <row r="83" spans="2:13" ht="25.9" customHeight="1">
      <c r="B83" s="668" t="s">
        <v>1112</v>
      </c>
      <c r="C83" s="669"/>
      <c r="D83" s="669"/>
      <c r="E83" s="669"/>
      <c r="F83" s="669"/>
      <c r="G83" s="669"/>
      <c r="H83" s="669"/>
      <c r="I83" s="669"/>
      <c r="J83" s="669"/>
      <c r="K83" s="670"/>
    </row>
    <row r="84" spans="2:13" ht="13.5" customHeight="1">
      <c r="B84" s="91"/>
      <c r="C84" s="91"/>
      <c r="D84" s="91"/>
      <c r="E84" s="91"/>
      <c r="F84" s="91"/>
      <c r="G84" s="91"/>
      <c r="H84" s="91"/>
      <c r="I84" s="91"/>
      <c r="J84" s="91"/>
      <c r="K84" s="91"/>
    </row>
    <row r="85" spans="2:13">
      <c r="B85" s="33" t="s">
        <v>1113</v>
      </c>
    </row>
    <row r="86" spans="2:13" ht="10.15" customHeight="1"/>
    <row r="87" spans="2:13" ht="30" customHeight="1">
      <c r="B87" s="671" t="s">
        <v>995</v>
      </c>
      <c r="C87" s="672"/>
      <c r="D87" s="672"/>
      <c r="E87" s="672"/>
      <c r="F87" s="672"/>
      <c r="G87" s="672"/>
      <c r="H87" s="672"/>
      <c r="I87" s="672"/>
      <c r="J87" s="672"/>
      <c r="K87" s="673"/>
    </row>
    <row r="88" spans="2:13" ht="6.6" customHeight="1">
      <c r="B88" s="39"/>
      <c r="K88" s="38"/>
    </row>
    <row r="89" spans="2:13" ht="28.15" customHeight="1">
      <c r="B89" s="665" t="s">
        <v>1042</v>
      </c>
      <c r="C89" s="666"/>
      <c r="D89" s="666"/>
      <c r="E89" s="666"/>
      <c r="F89" s="666"/>
      <c r="G89" s="666"/>
      <c r="H89" s="666"/>
      <c r="I89" s="666"/>
      <c r="J89" s="666"/>
      <c r="K89" s="667"/>
    </row>
    <row r="90" spans="2:13">
      <c r="B90" s="36"/>
      <c r="C90" s="36"/>
      <c r="D90" s="36"/>
      <c r="E90" s="36"/>
      <c r="F90" s="36"/>
      <c r="G90" s="36"/>
      <c r="H90" s="36"/>
      <c r="I90" s="36"/>
      <c r="J90" s="36"/>
      <c r="K90" s="36"/>
    </row>
    <row r="91" spans="2:13">
      <c r="B91" s="33" t="s">
        <v>1114</v>
      </c>
      <c r="C91" s="36"/>
      <c r="D91" s="36"/>
      <c r="E91" s="36"/>
      <c r="F91" s="36"/>
      <c r="G91" s="36"/>
      <c r="H91" s="36"/>
      <c r="I91" s="36"/>
      <c r="J91" s="36"/>
      <c r="K91" s="36"/>
    </row>
    <row r="92" spans="2:13" ht="10.15" customHeight="1"/>
    <row r="93" spans="2:13" ht="238.9" customHeight="1">
      <c r="B93" s="662" t="s">
        <v>1203</v>
      </c>
      <c r="C93" s="663"/>
      <c r="D93" s="663"/>
      <c r="E93" s="663"/>
      <c r="F93" s="663"/>
      <c r="G93" s="663"/>
      <c r="H93" s="663"/>
      <c r="I93" s="663"/>
      <c r="J93" s="663"/>
      <c r="K93" s="664"/>
    </row>
    <row r="95" spans="2:13">
      <c r="B95" s="33" t="s">
        <v>994</v>
      </c>
      <c r="C95" s="33"/>
      <c r="D95" s="33"/>
      <c r="E95" s="33"/>
      <c r="F95" s="33"/>
      <c r="G95" s="33"/>
    </row>
    <row r="96" spans="2:13" ht="16.149999999999999" customHeight="1">
      <c r="B96" s="669"/>
      <c r="C96" s="669"/>
      <c r="D96" s="669"/>
      <c r="E96" s="669"/>
      <c r="F96" s="669"/>
      <c r="G96" s="669"/>
      <c r="H96" s="669"/>
      <c r="I96" s="669"/>
      <c r="J96" s="669"/>
      <c r="K96" s="669"/>
    </row>
    <row r="97" spans="2:11" ht="40.9" customHeight="1">
      <c r="B97" s="662" t="s">
        <v>1358</v>
      </c>
      <c r="C97" s="663"/>
      <c r="D97" s="663"/>
      <c r="E97" s="663"/>
      <c r="F97" s="663"/>
      <c r="G97" s="663"/>
      <c r="H97" s="663"/>
      <c r="I97" s="663"/>
      <c r="J97" s="663"/>
      <c r="K97" s="664"/>
    </row>
    <row r="99" spans="2:11" ht="15.6">
      <c r="D99" s="3"/>
      <c r="G99" s="3"/>
      <c r="I99" s="3"/>
      <c r="J99" s="3"/>
    </row>
    <row r="100" spans="2:11">
      <c r="B100" s="82"/>
      <c r="F100" s="140"/>
      <c r="H100" s="48"/>
    </row>
  </sheetData>
  <customSheetViews>
    <customSheetView guid="{970CBB53-F4B3-462F-AEFE-2BC403F5F0AD}" showPageBreaks="1" showGridLines="0" printArea="1" view="pageBreakPreview" topLeftCell="A46">
      <pageMargins left="0.7" right="0.7" top="0.75" bottom="0.75" header="0.3" footer="0.3"/>
      <pageSetup scale="73" orientation="portrait" r:id="rId1"/>
    </customSheetView>
    <customSheetView guid="{7F8679DA-D059-4901-ACAC-85DFCE49504A}" scale="90" showGridLines="0" topLeftCell="A71">
      <selection activeCell="B63" sqref="B63:K63"/>
      <rowBreaks count="1" manualBreakCount="1">
        <brk id="54" max="11" man="1"/>
      </rowBreaks>
      <pageMargins left="0.7" right="0.7" top="0.75" bottom="0.75" header="0.3" footer="0.3"/>
      <pageSetup scale="62" orientation="portrait" r:id="rId2"/>
    </customSheetView>
    <customSheetView guid="{599159CD-1620-491F-A2F6-FFBFC633DFF1}" scale="90" showGridLines="0" printArea="1">
      <selection activeCell="M5" sqref="M5"/>
      <rowBreaks count="1" manualBreakCount="1">
        <brk id="55" max="11" man="1"/>
      </rowBreaks>
      <pageMargins left="0.7" right="0.7" top="0.75" bottom="0.75" header="0.3" footer="0.3"/>
      <pageSetup scale="62" orientation="portrait" r:id="rId3"/>
    </customSheetView>
  </customSheetViews>
  <mergeCells count="32">
    <mergeCell ref="B4:K4"/>
    <mergeCell ref="B75:K75"/>
    <mergeCell ref="L8:O8"/>
    <mergeCell ref="B1:K1"/>
    <mergeCell ref="B19:K19"/>
    <mergeCell ref="B22:K22"/>
    <mergeCell ref="B20:K20"/>
    <mergeCell ref="B8:K8"/>
    <mergeCell ref="B3:K3"/>
    <mergeCell ref="B15:K15"/>
    <mergeCell ref="B21:K21"/>
    <mergeCell ref="B17:K17"/>
    <mergeCell ref="B53:K53"/>
    <mergeCell ref="B57:K57"/>
    <mergeCell ref="B63:K63"/>
    <mergeCell ref="B69:K69"/>
    <mergeCell ref="B73:K73"/>
    <mergeCell ref="B28:B29"/>
    <mergeCell ref="C28:D29"/>
    <mergeCell ref="E28:E29"/>
    <mergeCell ref="B96:K96"/>
    <mergeCell ref="B81:K81"/>
    <mergeCell ref="B77:K77"/>
    <mergeCell ref="B37:K37"/>
    <mergeCell ref="B47:K47"/>
    <mergeCell ref="B48:K48"/>
    <mergeCell ref="B52:K52"/>
    <mergeCell ref="B97:K97"/>
    <mergeCell ref="B93:K93"/>
    <mergeCell ref="B89:K89"/>
    <mergeCell ref="B83:K83"/>
    <mergeCell ref="B87:K87"/>
  </mergeCells>
  <pageMargins left="0.7" right="0.7" top="0.75" bottom="0.75" header="0.3" footer="0.3"/>
  <pageSetup paperSize="190" scale="62" orientation="portrait" r:id="rId4"/>
  <rowBreaks count="1" manualBreakCount="1">
    <brk id="64"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DAEMSEngagementItemInfo xmlns="http://schemas.microsoft.com/DAEMSEngagementItemInfoXML">
  <EngagementID>5000003802</EngagementID>
  <LogicalEMSServerID>-109903338106937214</LogicalEMSServerID>
  <WorkingPaperID>3205748333300005521</WorkingPaperID>
</DAEMSEngagementItemInfo>
</file>

<file path=customXml/itemProps1.xml><?xml version="1.0" encoding="utf-8"?>
<ds:datastoreItem xmlns:ds="http://schemas.openxmlformats.org/officeDocument/2006/customXml" ds:itemID="{A5222CDA-2162-4B7F-8E91-F8B5DE776E76}">
  <ds:schemaRefs>
    <ds:schemaRef ds:uri="http://schemas.microsoft.com/DAEMSEngagementItemInfoXM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Índice</vt:lpstr>
      <vt:lpstr>Información general</vt:lpstr>
      <vt:lpstr>Clasificación</vt:lpstr>
      <vt:lpstr>BG 092021</vt:lpstr>
      <vt:lpstr>Balance General</vt:lpstr>
      <vt:lpstr>Estado de Resultados</vt:lpstr>
      <vt:lpstr>Variación Patrimonio Neto</vt:lpstr>
      <vt:lpstr>Flujo de Efectivo</vt:lpstr>
      <vt:lpstr>Notas 1 a Nota 4</vt:lpstr>
      <vt:lpstr>Nota 5 - Inc. 5.a a 5.d</vt:lpstr>
      <vt:lpstr>Nota 5 - Inc. 5.e</vt:lpstr>
      <vt:lpstr>Nota 5 - Inc. 5.f a 5aa</vt:lpstr>
      <vt:lpstr>Nota 6 a Nota 12</vt:lpstr>
      <vt:lpstr>'Estado de Resultados'!Área_de_impresión</vt:lpstr>
      <vt:lpstr>'Nota 5 - Inc. 5.a a 5.d'!Área_de_impresión</vt:lpstr>
      <vt:lpstr>'Nota 5 - Inc. 5.e'!Área_de_impresión</vt:lpstr>
      <vt:lpstr>'Nota 5 - Inc. 5.f a 5aa'!Área_de_impresión</vt:lpstr>
      <vt:lpstr>'Nota 6 a Nota 12'!Área_de_impresión</vt:lpstr>
      <vt:lpstr>'Notas 1 a Nota 4'!Área_de_impresión</vt:lpstr>
      <vt:lpstr>'Variación Patrimonio Neto'!Área_de_impresión</vt:lpstr>
      <vt:lpstr>'Nota 5 - Inc. 5.a a 5.d'!OLE_LINK1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Aller</dc:creator>
  <cp:lastModifiedBy>Ximena Vaesken</cp:lastModifiedBy>
  <cp:lastPrinted>2021-03-26T22:20:02Z</cp:lastPrinted>
  <dcterms:created xsi:type="dcterms:W3CDTF">2016-08-27T16:35:25Z</dcterms:created>
  <dcterms:modified xsi:type="dcterms:W3CDTF">2025-01-28T13:20:23Z</dcterms:modified>
</cp:coreProperties>
</file>